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711"/>
  <workbookPr defaultThemeVersion="166925"/>
  <mc:AlternateContent xmlns:mc="http://schemas.openxmlformats.org/markup-compatibility/2006">
    <mc:Choice Requires="x15">
      <x15ac:absPath xmlns:x15ac="http://schemas.microsoft.com/office/spreadsheetml/2010/11/ac" url="/Users/jameshart/Documents/GitHub/oakstreetfalls.github.io/Analysis/"/>
    </mc:Choice>
  </mc:AlternateContent>
  <xr:revisionPtr revIDLastSave="0" documentId="13_ncr:1_{28243273-3749-D94E-9B06-AF9193E6DD6E}" xr6:coauthVersionLast="47" xr6:coauthVersionMax="47" xr10:uidLastSave="{00000000-0000-0000-0000-000000000000}"/>
  <bookViews>
    <workbookView xWindow="900" yWindow="840" windowWidth="35620" windowHeight="21140" activeTab="13" xr2:uid="{3C927C14-29C1-0742-96EC-12DE430B0EB0}"/>
  </bookViews>
  <sheets>
    <sheet name="Summary" sheetId="24" r:id="rId1"/>
    <sheet name="CHK 173" sheetId="32" r:id="rId2"/>
    <sheet name="CHK 174" sheetId="31" r:id="rId3"/>
    <sheet name="CHK 298" sheetId="30" r:id="rId4"/>
    <sheet name="CHK 316-1" sheetId="29" r:id="rId5"/>
    <sheet name="CHK 316-2" sheetId="28" r:id="rId6"/>
    <sheet name="CHK 316-3" sheetId="27" r:id="rId7"/>
    <sheet name="CHK 316-4" sheetId="26" r:id="rId8"/>
    <sheet name="CHK 317" sheetId="25" r:id="rId9"/>
    <sheet name="CHK 344" sheetId="34" r:id="rId10"/>
    <sheet name="CHK 357" sheetId="35" r:id="rId11"/>
    <sheet name="CHK 376-1" sheetId="23" r:id="rId12"/>
    <sheet name="CHK 376-2" sheetId="20" r:id="rId13"/>
    <sheet name="Evidence Template" sheetId="22" r:id="rId14"/>
  </sheets>
  <externalReferences>
    <externalReference r:id="rId15"/>
  </externalReferences>
  <definedNames>
    <definedName name="_408620173">Summary!$B$2</definedName>
    <definedName name="_408620174">#REF!</definedName>
    <definedName name="_408620298">#REF!</definedName>
    <definedName name="_408620316">#REF!</definedName>
    <definedName name="_408620317">#REF!</definedName>
    <definedName name="_408620344">#REF!</definedName>
    <definedName name="_408620357">#REF!</definedName>
    <definedName name="_408620376">#REF!</definedName>
    <definedName name="_408620377">#REF!</definedName>
    <definedName name="_Missing_Deposit">#REF!</definedName>
    <definedName name="Balance_Club">#REF!</definedName>
    <definedName name="Balance_Grant">#REF!</definedName>
    <definedName name="CLUB_CONS_SUPP">#REF!</definedName>
    <definedName name="CLUB_CONS_TOOL">#REF!</definedName>
    <definedName name="Detail_173">'CHK 173'!$A$1</definedName>
    <definedName name="Detail_174">'CHK 174'!$A$1</definedName>
    <definedName name="Detail_298">'CHK 298'!$A$1</definedName>
    <definedName name="Detail_306">#REF!</definedName>
    <definedName name="Detail_316">#REF!</definedName>
    <definedName name="Detail_316_1">'CHK 316-1'!$A$1</definedName>
    <definedName name="Detail_316_4">'CHK 316-4'!$A$1</definedName>
    <definedName name="Detail_317">#REF!</definedName>
    <definedName name="Detail_344">#REF!</definedName>
    <definedName name="Detail_357">#REF!</definedName>
    <definedName name="Detail_376">'CHK 376-1'!$B$1</definedName>
    <definedName name="Detail_377">'CHK 376-2'!#REF!</definedName>
    <definedName name="Detail_LOSS_Stipend">'[1]LOSS Stipend'!$A$1</definedName>
    <definedName name="Detail_Missing_Deposit">#REF!</definedName>
    <definedName name="Headings" localSheetId="0">Summary!$A$1:$H$1</definedName>
    <definedName name="Headings">#REF!</definedName>
    <definedName name="Huntsville_Club_Total">#REF!</definedName>
    <definedName name="Huntsville_Incidental_Expenses">#REF!</definedName>
    <definedName name="Huntsville_Meals_Breakfast">#REF!</definedName>
    <definedName name="Huntsville_Meals_Dinner">#REF!</definedName>
    <definedName name="Huntsville_Meals_First_Last">#REF!</definedName>
    <definedName name="Huntsville_Meals_Lunch">#REF!</definedName>
    <definedName name="Huntsville_Meals_Total">#REF!</definedName>
    <definedName name="_xlnm.Print_Area" localSheetId="1">'CHK 173'!$A$1:$AX$45</definedName>
    <definedName name="_xlnm.Print_Area" localSheetId="2">'CHK 174'!$A$1:$AN$45</definedName>
    <definedName name="_xlnm.Print_Area" localSheetId="3">'CHK 298'!$A$1:$CL$45</definedName>
    <definedName name="_xlnm.Print_Area" localSheetId="4">'CHK 316-1'!$A$1:$BR$45</definedName>
    <definedName name="_xlnm.Print_Area" localSheetId="5">'CHK 316-2'!$A$1:$AD$45</definedName>
    <definedName name="_xlnm.Print_Area" localSheetId="6">'CHK 316-3'!$A$1:$T$45</definedName>
    <definedName name="_xlnm.Print_Area" localSheetId="7">'CHK 316-4'!$A$1:$CA$45</definedName>
    <definedName name="_xlnm.Print_Area" localSheetId="8">'CHK 317'!$A$1:$BH$45</definedName>
    <definedName name="_xlnm.Print_Area" localSheetId="9">'CHK 344'!$A$1:$T$45</definedName>
    <definedName name="_xlnm.Print_Area" localSheetId="10">'CHK 357'!$A$1:$T$45</definedName>
    <definedName name="_xlnm.Print_Area" localSheetId="11">'CHK 376-1'!$A$1:$AN$44</definedName>
    <definedName name="_xlnm.Print_Area" localSheetId="12">'CHK 376-2'!$A$1:$AC$45</definedName>
    <definedName name="_xlnm.Print_Area" localSheetId="13">'Evidence Template'!$A$1:$CA$45</definedName>
    <definedName name="_xlnm.Print_Area" localSheetId="0">Summary!$A$1:$H$24</definedName>
    <definedName name="Remaining_Club_Total">#REF!</definedName>
    <definedName name="SL_FULL_LAUN">#REF!</definedName>
    <definedName name="SL_FULL_MOTO">#REF!</definedName>
    <definedName name="SL_FULL_MTRA">#REF!</definedName>
    <definedName name="SL_FULL_ROCK">#REF!</definedName>
    <definedName name="SL_NATL_APAR">#REF!</definedName>
    <definedName name="SL_NATL_RTRA">#REF!</definedName>
    <definedName name="SL_NATL_TRAV">#REF!</definedName>
    <definedName name="SL_SUB_LAUN">#REF!</definedName>
    <definedName name="SL_SUB_MOTO">#REF!</definedName>
    <definedName name="SL_SUB_MTRA">#REF!</definedName>
    <definedName name="SL_SUB_ROCK">#REF!</definedName>
    <definedName name="Summary_Huntsville">#REF!</definedName>
    <definedName name="Summary_ThePlains">#REF!</definedName>
    <definedName name="Summary_UnrecoveredLosses">#REF!</definedName>
    <definedName name="TARC_NATL_APAR">#REF!</definedName>
    <definedName name="TARC_NATL_TRAV">#REF!</definedName>
    <definedName name="TARC_QUAL_LAUN">#REF!</definedName>
    <definedName name="TARC_QUAL_MOTO">#REF!</definedName>
    <definedName name="TARC_QUAL_REG">#REF!</definedName>
    <definedName name="TARC_QUAL_ROCK">#REF!</definedName>
    <definedName name="ThePlains_Club_Total">#REF!</definedName>
    <definedName name="TransAmounts">#REF!</definedName>
    <definedName name="TransPayees">#REF!</definedName>
    <definedName name="VendorAmounts">#REF!</definedName>
    <definedName name="Vendors">#REF!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I26" i="23" l="1"/>
  <c r="I18" i="30"/>
  <c r="E22" i="24"/>
  <c r="G18" i="24"/>
  <c r="G8" i="24"/>
  <c r="I18" i="29"/>
  <c r="AW17" i="29"/>
  <c r="E23" i="24" l="1"/>
  <c r="G15" i="24"/>
  <c r="G14" i="24"/>
  <c r="E21" i="24" s="1"/>
  <c r="G13" i="24"/>
  <c r="E19" i="24" s="1"/>
  <c r="G12" i="24"/>
  <c r="G10" i="24"/>
  <c r="G4" i="24"/>
  <c r="G17" i="24" l="1"/>
  <c r="G19" i="24" s="1"/>
  <c r="E20" i="24"/>
  <c r="E24" i="24" l="1"/>
</calcChain>
</file>

<file path=xl/sharedStrings.xml><?xml version="1.0" encoding="utf-8"?>
<sst xmlns="http://schemas.openxmlformats.org/spreadsheetml/2006/main" count="129" uniqueCount="82">
  <si>
    <t>865-521ENG</t>
  </si>
  <si>
    <t>865-872GRA</t>
  </si>
  <si>
    <t>408620298</t>
  </si>
  <si>
    <t>408620316</t>
  </si>
  <si>
    <t>408620317</t>
  </si>
  <si>
    <t>408620344</t>
  </si>
  <si>
    <t>408620357</t>
  </si>
  <si>
    <t>408620376</t>
  </si>
  <si>
    <t>DATE</t>
  </si>
  <si>
    <t>Estimate $9/shirt overcharge based on Embroidery Creations</t>
  </si>
  <si>
    <t>LOSS AMOUNT</t>
  </si>
  <si>
    <t>ACCOUNT</t>
  </si>
  <si>
    <t>461-983ETA</t>
  </si>
  <si>
    <t>461-920GRA</t>
  </si>
  <si>
    <t>https://www.apogeerockets.com/Rocket_Kits/Skill_Level_4_Kits/Level-2</t>
  </si>
  <si>
    <t>https://www.newegg.com</t>
  </si>
  <si>
    <t>Shopping Cart, Feb 17, 2018, Most expensive MSI Leopard Pro Laptop</t>
  </si>
  <si>
    <t>Loss by account</t>
  </si>
  <si>
    <t>408620173</t>
  </si>
  <si>
    <t>UMP Invoice 4015 -T shirts
23 x $7</t>
  </si>
  <si>
    <t>UMP Invoice 4016 - Laptop</t>
  </si>
  <si>
    <t>TRANSACTION
DESCRIPTION</t>
  </si>
  <si>
    <t>LOSS
DESCRIPTION</t>
  </si>
  <si>
    <t>CHECK 
NO.</t>
  </si>
  <si>
    <t>Paletas lost due to spoilage</t>
  </si>
  <si>
    <t>TRANS AMOUNT</t>
  </si>
  <si>
    <t>LOSS NO.</t>
  </si>
  <si>
    <t>Summary</t>
  </si>
  <si>
    <t>This whole invoice is a theft.  There was a partial recovery already $118.93.</t>
  </si>
  <si>
    <t>Same receipt submitted twice.</t>
  </si>
  <si>
    <t>Personal expense.  Rubberized boots.</t>
  </si>
  <si>
    <t>Embroidery Creations was only paid $380.  However their original invoice was for $508.   $128 of the loss belongs to Embroidery Creations.</t>
  </si>
  <si>
    <t>Personal expenses.  Food for herself and her son.</t>
  </si>
  <si>
    <t>Inflated shipping.</t>
  </si>
  <si>
    <t xml:space="preserve">There is no evidence of the travel/motor stipend ever being deposited.  Ms. Moreno either failed to apply for it or simply kept it. </t>
  </si>
  <si>
    <t>Buc-ees-Food</t>
  </si>
  <si>
    <t xml:space="preserve">Woodcraft-Wood &amp; adhesive </t>
  </si>
  <si>
    <t>Lozano-Reimbursement for TARC rocketry membership fees</t>
  </si>
  <si>
    <t>Gentry-Reimbursement for TARC rocketry membership fees</t>
  </si>
  <si>
    <t>Walmart-Dairy Boots</t>
  </si>
  <si>
    <t>UMP-Invoice 4009
Level 2 Certification Kit</t>
  </si>
  <si>
    <t>UMP-Invoice 4012
Polos 21 x $41 + $40 expedite - 18% discount</t>
  </si>
  <si>
    <t xml:space="preserve">UMP-Invoice 4010
Shipping $80 </t>
  </si>
  <si>
    <t>Travel/motor stipend for NASA SL</t>
  </si>
  <si>
    <t xml:space="preserve">UMP -nvoice 4013
TARC Polos 23 x $38 - 18% </t>
  </si>
  <si>
    <t>UMP-Invoice 4014
SL Polos
30 x $30</t>
  </si>
  <si>
    <t>Estimate $9/shirt overcharge based on Embroidery Creations.  NASA SL was over 6 weeks before this?</t>
  </si>
  <si>
    <t>On 2/17/18 the most expensive MSI laptop at Newegg was $1,599, and included a larger display.</t>
  </si>
  <si>
    <t>Sponsor is responsible for the loss of assets even if not cash.</t>
  </si>
  <si>
    <t>Stipend</t>
  </si>
  <si>
    <t>Spoilage</t>
  </si>
  <si>
    <t>Woodcraft</t>
  </si>
  <si>
    <t>Unmanned System Sources</t>
  </si>
  <si>
    <t>East Star Restaurant</t>
  </si>
  <si>
    <t>Un Manned Propulsion</t>
  </si>
  <si>
    <t>MUY Brands (Pizza Hut)</t>
  </si>
  <si>
    <t>Michaels</t>
  </si>
  <si>
    <t>Walmart</t>
  </si>
  <si>
    <t>Buc-ee's</t>
  </si>
  <si>
    <t>NAR membership isn't necessary to participate in TARC</t>
  </si>
  <si>
    <t>Estimate $2/shirt overcharge based on Embroidery Creations.  Were these for Rocketry or TSA? Schools was already out.</t>
  </si>
  <si>
    <t>408620174</t>
  </si>
  <si>
    <t>Total</t>
  </si>
  <si>
    <t>To NEISD</t>
  </si>
  <si>
    <t>To Embroidery Creations</t>
  </si>
  <si>
    <t>Embroidery Creations</t>
  </si>
  <si>
    <t>https://rocketcontest.org/faq/</t>
  </si>
  <si>
    <t>How does NAR Membership Discount Program for contest participants work?</t>
  </si>
  <si>
    <t xml:space="preserve">NAR membership is not required to participate in The American Rocketry Challenge. However, </t>
  </si>
  <si>
    <t>http://www.gorgerocketclub.com/wp-content/uploads/2017/08/TARC-Frequently-Asked-Questions-2018-Update.pdf</t>
  </si>
  <si>
    <t xml:space="preserve"> </t>
  </si>
  <si>
    <t>"</t>
  </si>
  <si>
    <t>Check *316 Receipt 1</t>
  </si>
  <si>
    <t>Check *316 Receipt 2</t>
  </si>
  <si>
    <t>Check *316 Receipt 3</t>
  </si>
  <si>
    <t>Check *306 Request</t>
  </si>
  <si>
    <t>Check *306 Receipt 1</t>
  </si>
  <si>
    <t>Check *306 Receipt 2</t>
  </si>
  <si>
    <t>Review of ETA Rocket Club Expenditures; March 20, 2018; Dr. Anthony J. Mitchell; Page 3</t>
  </si>
  <si>
    <t>Review of ETA Rocket Club Expenditures; March 20, 2018; Dr. Anthony J. Mitchell; Appendix 9, Page 3</t>
  </si>
  <si>
    <t>Check *376 Receipt 1</t>
  </si>
  <si>
    <t>Check *376 Receipt 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</si>
</sst>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43" formatCode="_(* #,##0.00_);_(* \(#,##0.00\);_(* &quot;-&quot;??_);_(@_)"/>
  </numFmts>
  <fonts count="9" x14ac:knownFonts="1">
    <font>
      <sz val="11"/>
      <color theme="1"/>
      <name val="Calibri"/>
      <family val="2"/>
      <scheme val="minor"/>
    </font>
    <font>
      <sz val="11"/>
      <color theme="1"/>
      <name val="Calibri"/>
      <family val="2"/>
      <scheme val="minor"/>
    </font>
    <font>
      <u/>
      <sz val="11"/>
      <color theme="10"/>
      <name val="Calibri"/>
      <family val="2"/>
      <scheme val="minor"/>
    </font>
    <font>
      <b/>
      <u/>
      <sz val="11"/>
      <color theme="10"/>
      <name val="Calibri"/>
      <family val="2"/>
      <scheme val="minor"/>
    </font>
    <font>
      <sz val="9"/>
      <color theme="1"/>
      <name val="Calibri"/>
      <family val="2"/>
      <scheme val="minor"/>
    </font>
    <font>
      <sz val="8"/>
      <color theme="1"/>
      <name val="Calibri"/>
      <family val="2"/>
      <scheme val="minor"/>
    </font>
    <font>
      <u/>
      <sz val="8"/>
      <color theme="10"/>
      <name val="Calibri"/>
      <family val="2"/>
      <scheme val="minor"/>
    </font>
    <font>
      <b/>
      <sz val="9"/>
      <name val="Calibri"/>
      <family val="2"/>
      <scheme val="minor"/>
    </font>
    <font>
      <sz val="9"/>
      <name val="Calibri"/>
      <family val="2"/>
      <scheme val="minor"/>
    </font>
  </fonts>
  <fills count="3">
    <fill>
      <patternFill patternType="none"/>
    </fill>
    <fill>
      <patternFill patternType="gray125"/>
    </fill>
    <fill>
      <patternFill patternType="solid">
        <fgColor theme="9" tint="0.39997558519241921"/>
        <bgColor indexed="64"/>
      </patternFill>
    </fill>
  </fills>
  <borders count="3">
    <border>
      <left/>
      <right/>
      <top/>
      <bottom/>
      <diagonal/>
    </border>
    <border>
      <left/>
      <right/>
      <top/>
      <bottom style="thin">
        <color indexed="64"/>
      </bottom>
      <diagonal/>
    </border>
    <border>
      <left style="thin">
        <color indexed="64"/>
      </left>
      <right style="thin">
        <color indexed="64"/>
      </right>
      <top style="thin">
        <color indexed="64"/>
      </top>
      <bottom style="thin">
        <color indexed="64"/>
      </bottom>
      <diagonal/>
    </border>
  </borders>
  <cellStyleXfs count="4">
    <xf numFmtId="0" fontId="0" fillId="0" borderId="0"/>
    <xf numFmtId="44" fontId="1" fillId="0" borderId="0" applyFont="0" applyFill="0" applyBorder="0" applyAlignment="0" applyProtection="0"/>
    <xf numFmtId="0" fontId="2" fillId="0" borderId="0" applyNumberFormat="0" applyFill="0" applyBorder="0" applyAlignment="0" applyProtection="0"/>
    <xf numFmtId="43" fontId="1" fillId="0" borderId="0" applyFont="0" applyFill="0" applyBorder="0" applyAlignment="0" applyProtection="0"/>
  </cellStyleXfs>
  <cellXfs count="58">
    <xf numFmtId="0" fontId="0" fillId="0" borderId="0" xfId="0"/>
    <xf numFmtId="0" fontId="0" fillId="0" borderId="0" xfId="0" applyFont="1" applyAlignment="1">
      <alignment wrapText="1"/>
    </xf>
    <xf numFmtId="0" fontId="0" fillId="2" borderId="0" xfId="0" applyFont="1" applyFill="1"/>
    <xf numFmtId="0" fontId="0" fillId="2" borderId="0" xfId="0" applyFont="1" applyFill="1" applyBorder="1"/>
    <xf numFmtId="44" fontId="0" fillId="2" borderId="0" xfId="1" applyFont="1" applyFill="1"/>
    <xf numFmtId="0" fontId="0" fillId="2" borderId="0" xfId="0" applyFont="1" applyFill="1" applyAlignment="1">
      <alignment wrapText="1"/>
    </xf>
    <xf numFmtId="0" fontId="0" fillId="0" borderId="0" xfId="0" applyFont="1"/>
    <xf numFmtId="0" fontId="3" fillId="2" borderId="0" xfId="2" applyFont="1" applyFill="1"/>
    <xf numFmtId="44" fontId="0" fillId="0" borderId="0" xfId="1" applyFont="1"/>
    <xf numFmtId="0" fontId="2" fillId="0" borderId="0" xfId="2" applyFont="1"/>
    <xf numFmtId="0" fontId="0" fillId="0" borderId="0" xfId="0" applyFont="1" applyBorder="1"/>
    <xf numFmtId="0" fontId="4" fillId="0" borderId="0" xfId="0" applyFont="1" applyAlignment="1"/>
    <xf numFmtId="1" fontId="4" fillId="0" borderId="0" xfId="0" applyNumberFormat="1" applyFont="1" applyAlignment="1">
      <alignment horizontal="center" vertical="top"/>
    </xf>
    <xf numFmtId="0" fontId="4" fillId="0" borderId="0" xfId="0" applyFont="1" applyAlignment="1">
      <alignment wrapText="1"/>
    </xf>
    <xf numFmtId="44" fontId="4" fillId="0" borderId="0" xfId="1" applyFont="1" applyAlignment="1">
      <alignment wrapText="1"/>
    </xf>
    <xf numFmtId="0" fontId="5" fillId="0" borderId="0" xfId="0" applyFont="1" applyAlignment="1">
      <alignment wrapText="1"/>
    </xf>
    <xf numFmtId="0" fontId="5" fillId="0" borderId="0" xfId="0" applyFont="1"/>
    <xf numFmtId="44" fontId="5" fillId="0" borderId="0" xfId="1" applyFont="1"/>
    <xf numFmtId="0" fontId="6" fillId="0" borderId="0" xfId="2" applyFont="1"/>
    <xf numFmtId="0" fontId="4" fillId="0" borderId="0" xfId="0" applyFont="1" applyFill="1" applyAlignment="1">
      <alignment horizontal="center" vertical="top" wrapText="1"/>
    </xf>
    <xf numFmtId="0" fontId="4" fillId="0" borderId="0" xfId="0" applyFont="1" applyFill="1" applyAlignment="1"/>
    <xf numFmtId="0" fontId="4" fillId="0" borderId="0" xfId="0" applyFont="1" applyFill="1" applyAlignment="1">
      <alignment wrapText="1"/>
    </xf>
    <xf numFmtId="44" fontId="4" fillId="0" borderId="0" xfId="1" applyFont="1" applyFill="1" applyAlignment="1">
      <alignment wrapText="1"/>
    </xf>
    <xf numFmtId="0" fontId="4" fillId="0" borderId="1" xfId="0" applyFont="1" applyFill="1" applyBorder="1" applyAlignment="1"/>
    <xf numFmtId="0" fontId="4" fillId="0" borderId="1" xfId="0" applyFont="1" applyFill="1" applyBorder="1" applyAlignment="1">
      <alignment wrapText="1"/>
    </xf>
    <xf numFmtId="44" fontId="4" fillId="0" borderId="0" xfId="1" applyFont="1" applyFill="1" applyBorder="1" applyAlignment="1">
      <alignment wrapText="1"/>
    </xf>
    <xf numFmtId="44" fontId="4" fillId="0" borderId="0" xfId="1" applyFont="1" applyFill="1" applyBorder="1" applyAlignment="1"/>
    <xf numFmtId="44" fontId="4" fillId="0" borderId="1" xfId="1" applyFont="1" applyFill="1" applyBorder="1" applyAlignment="1">
      <alignment wrapText="1"/>
    </xf>
    <xf numFmtId="44" fontId="4" fillId="0" borderId="0" xfId="0" applyNumberFormat="1" applyFont="1" applyFill="1" applyAlignment="1">
      <alignment wrapText="1"/>
    </xf>
    <xf numFmtId="44" fontId="4" fillId="0" borderId="0" xfId="1" applyFont="1" applyFill="1" applyAlignment="1"/>
    <xf numFmtId="0" fontId="0" fillId="2" borderId="0" xfId="0" applyFill="1"/>
    <xf numFmtId="0" fontId="2" fillId="2" borderId="0" xfId="2" applyFill="1"/>
    <xf numFmtId="0" fontId="7" fillId="0" borderId="2" xfId="0" applyFont="1" applyFill="1" applyBorder="1" applyAlignment="1">
      <alignment horizontal="center" vertical="top" wrapText="1"/>
    </xf>
    <xf numFmtId="1" fontId="7" fillId="0" borderId="2" xfId="0" applyNumberFormat="1" applyFont="1" applyFill="1" applyBorder="1" applyAlignment="1">
      <alignment horizontal="center" vertical="top" wrapText="1"/>
    </xf>
    <xf numFmtId="44" fontId="7" fillId="0" borderId="2" xfId="1" applyNumberFormat="1" applyFont="1" applyFill="1" applyBorder="1" applyAlignment="1">
      <alignment horizontal="center" vertical="top" wrapText="1"/>
    </xf>
    <xf numFmtId="14" fontId="8" fillId="0" borderId="2" xfId="0" applyNumberFormat="1" applyFont="1" applyFill="1" applyBorder="1" applyAlignment="1">
      <alignment vertical="top"/>
    </xf>
    <xf numFmtId="49" fontId="8" fillId="0" borderId="2" xfId="2" applyNumberFormat="1" applyFont="1" applyFill="1" applyBorder="1" applyAlignment="1">
      <alignment vertical="top"/>
    </xf>
    <xf numFmtId="0" fontId="8" fillId="0" borderId="2" xfId="2" applyNumberFormat="1" applyFont="1" applyFill="1" applyBorder="1" applyAlignment="1">
      <alignment horizontal="center" vertical="top"/>
    </xf>
    <xf numFmtId="0" fontId="8" fillId="0" borderId="2" xfId="0" applyFont="1" applyFill="1" applyBorder="1" applyAlignment="1">
      <alignment vertical="top"/>
    </xf>
    <xf numFmtId="0" fontId="8" fillId="0" borderId="2" xfId="0" applyFont="1" applyFill="1" applyBorder="1" applyAlignment="1">
      <alignment vertical="top" wrapText="1"/>
    </xf>
    <xf numFmtId="44" fontId="8" fillId="0" borderId="2" xfId="1" applyNumberFormat="1" applyFont="1" applyFill="1" applyBorder="1" applyAlignment="1">
      <alignment vertical="top" wrapText="1"/>
    </xf>
    <xf numFmtId="44" fontId="8" fillId="0" borderId="2" xfId="1" applyNumberFormat="1" applyFont="1" applyFill="1" applyBorder="1" applyAlignment="1">
      <alignment vertical="top"/>
    </xf>
    <xf numFmtId="14" fontId="4" fillId="0" borderId="2" xfId="0" applyNumberFormat="1" applyFont="1" applyFill="1" applyBorder="1" applyAlignment="1">
      <alignment vertical="top"/>
    </xf>
    <xf numFmtId="0" fontId="4" fillId="0" borderId="2" xfId="0" applyFont="1" applyFill="1" applyBorder="1" applyAlignment="1">
      <alignment vertical="top"/>
    </xf>
    <xf numFmtId="44" fontId="4" fillId="0" borderId="2" xfId="1" applyNumberFormat="1" applyFont="1" applyFill="1" applyBorder="1" applyAlignment="1">
      <alignment vertical="top" wrapText="1"/>
    </xf>
    <xf numFmtId="44" fontId="4" fillId="0" borderId="2" xfId="1" applyNumberFormat="1" applyFont="1" applyFill="1" applyBorder="1" applyAlignment="1">
      <alignment vertical="top"/>
    </xf>
    <xf numFmtId="0" fontId="4" fillId="0" borderId="2" xfId="0" applyFont="1" applyFill="1" applyBorder="1" applyAlignment="1">
      <alignment vertical="top" wrapText="1"/>
    </xf>
    <xf numFmtId="0" fontId="4" fillId="0" borderId="2" xfId="0" applyFont="1" applyFill="1" applyBorder="1" applyAlignment="1">
      <alignment wrapText="1"/>
    </xf>
    <xf numFmtId="1" fontId="8" fillId="0" borderId="2" xfId="0" applyNumberFormat="1" applyFont="1" applyFill="1" applyBorder="1" applyAlignment="1">
      <alignment horizontal="center" vertical="top"/>
    </xf>
    <xf numFmtId="1" fontId="8" fillId="0" borderId="2" xfId="2" applyNumberFormat="1" applyFont="1" applyFill="1" applyBorder="1" applyAlignment="1">
      <alignment horizontal="center" vertical="top"/>
    </xf>
    <xf numFmtId="1" fontId="8" fillId="0" borderId="0" xfId="0" applyNumberFormat="1" applyFont="1" applyFill="1" applyAlignment="1">
      <alignment horizontal="center" vertical="top"/>
    </xf>
    <xf numFmtId="0" fontId="0" fillId="0" borderId="1" xfId="0" applyBorder="1"/>
    <xf numFmtId="0" fontId="4" fillId="0" borderId="0" xfId="0" applyFont="1" applyFill="1" applyBorder="1" applyAlignment="1"/>
    <xf numFmtId="0" fontId="2" fillId="0" borderId="2" xfId="2" applyNumberFormat="1" applyFill="1" applyBorder="1" applyAlignment="1">
      <alignment horizontal="center" vertical="top"/>
    </xf>
    <xf numFmtId="1" fontId="2" fillId="0" borderId="2" xfId="2" applyNumberFormat="1" applyFill="1" applyBorder="1" applyAlignment="1">
      <alignment horizontal="center" vertical="top"/>
    </xf>
    <xf numFmtId="43" fontId="0" fillId="0" borderId="0" xfId="3" applyFont="1"/>
    <xf numFmtId="43" fontId="0" fillId="0" borderId="1" xfId="3" applyFont="1" applyBorder="1"/>
    <xf numFmtId="0" fontId="2" fillId="0" borderId="0" xfId="2"/>
  </cellXfs>
  <cellStyles count="4">
    <cellStyle name="Comma" xfId="3" builtinId="3"/>
    <cellStyle name="Currency" xfId="1" builtinId="4"/>
    <cellStyle name="Hyperlink" xfId="2" builtinId="8"/>
    <cellStyle name="Normal" xfId="0" builtinId="0"/>
  </cellStyles>
  <dxfs count="0"/>
  <tableStyles count="0" defaultTableStyle="TableStyleMedium2" defaultPivotStyle="PivotStyleLight16"/>
  <colors>
    <mruColors>
      <color rgb="FFFF00E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jpeg"/><Relationship Id="rId5" Type="http://schemas.openxmlformats.org/officeDocument/2006/relationships/image" Target="../media/image5.emf"/><Relationship Id="rId4" Type="http://schemas.openxmlformats.org/officeDocument/2006/relationships/image" Target="../media/image4.emf"/></Relationships>
</file>

<file path=xl/drawings/_rels/drawing10.xml.rels><?xml version="1.0" encoding="UTF-8" standalone="yes"?>
<Relationships xmlns="http://schemas.openxmlformats.org/package/2006/relationships"><Relationship Id="rId3" Type="http://schemas.openxmlformats.org/officeDocument/2006/relationships/image" Target="../media/image75.jpeg"/><Relationship Id="rId2" Type="http://schemas.openxmlformats.org/officeDocument/2006/relationships/image" Target="../media/image74.emf"/><Relationship Id="rId1" Type="http://schemas.openxmlformats.org/officeDocument/2006/relationships/image" Target="../media/image73.emf"/><Relationship Id="rId5" Type="http://schemas.openxmlformats.org/officeDocument/2006/relationships/image" Target="../media/image77.emf"/><Relationship Id="rId4" Type="http://schemas.openxmlformats.org/officeDocument/2006/relationships/image" Target="../media/image76.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87.jpeg"/><Relationship Id="rId3" Type="http://schemas.openxmlformats.org/officeDocument/2006/relationships/image" Target="../media/image82.emf"/><Relationship Id="rId7" Type="http://schemas.openxmlformats.org/officeDocument/2006/relationships/image" Target="../media/image86.emf"/><Relationship Id="rId2" Type="http://schemas.openxmlformats.org/officeDocument/2006/relationships/image" Target="../media/image81.jpeg"/><Relationship Id="rId1" Type="http://schemas.openxmlformats.org/officeDocument/2006/relationships/image" Target="../media/image80.jpeg"/><Relationship Id="rId6" Type="http://schemas.openxmlformats.org/officeDocument/2006/relationships/image" Target="../media/image85.jpeg"/><Relationship Id="rId5" Type="http://schemas.openxmlformats.org/officeDocument/2006/relationships/image" Target="../media/image84.jpeg"/><Relationship Id="rId4" Type="http://schemas.openxmlformats.org/officeDocument/2006/relationships/image" Target="../media/image83.emf"/></Relationships>
</file>

<file path=xl/drawings/_rels/drawing12.xml.rels><?xml version="1.0" encoding="UTF-8" standalone="yes"?>
<Relationships xmlns="http://schemas.openxmlformats.org/package/2006/relationships"><Relationship Id="rId3" Type="http://schemas.openxmlformats.org/officeDocument/2006/relationships/image" Target="../media/image91.emf"/><Relationship Id="rId2" Type="http://schemas.openxmlformats.org/officeDocument/2006/relationships/image" Target="../media/image90.png"/><Relationship Id="rId1" Type="http://schemas.openxmlformats.org/officeDocument/2006/relationships/image" Target="../media/image87.jpeg"/><Relationship Id="rId5" Type="http://schemas.openxmlformats.org/officeDocument/2006/relationships/image" Target="../media/image86.emf"/><Relationship Id="rId4" Type="http://schemas.openxmlformats.org/officeDocument/2006/relationships/image" Target="../media/image92.emf"/></Relationships>
</file>

<file path=xl/drawings/_rels/drawing13.xml.rels><?xml version="1.0" encoding="UTF-8" standalone="yes"?>
<Relationships xmlns="http://schemas.openxmlformats.org/package/2006/relationships"><Relationship Id="rId2" Type="http://schemas.openxmlformats.org/officeDocument/2006/relationships/image" Target="../media/image96.emf"/><Relationship Id="rId1" Type="http://schemas.openxmlformats.org/officeDocument/2006/relationships/image" Target="../media/image95.emf"/></Relationships>
</file>

<file path=xl/drawings/_rels/drawing2.xml.rels><?xml version="1.0" encoding="UTF-8" standalone="yes"?>
<Relationships xmlns="http://schemas.openxmlformats.org/package/2006/relationships"><Relationship Id="rId3" Type="http://schemas.openxmlformats.org/officeDocument/2006/relationships/image" Target="../media/image12.jpeg"/><Relationship Id="rId2" Type="http://schemas.openxmlformats.org/officeDocument/2006/relationships/image" Target="../media/image11.emf"/><Relationship Id="rId1" Type="http://schemas.openxmlformats.org/officeDocument/2006/relationships/image" Target="../media/image10.emf"/><Relationship Id="rId6" Type="http://schemas.openxmlformats.org/officeDocument/2006/relationships/image" Target="../media/image4.emf"/><Relationship Id="rId5" Type="http://schemas.openxmlformats.org/officeDocument/2006/relationships/image" Target="../media/image7.emf"/><Relationship Id="rId4" Type="http://schemas.openxmlformats.org/officeDocument/2006/relationships/image" Target="../media/image13.jpeg"/></Relationships>
</file>

<file path=xl/drawings/_rels/drawing3.xml.rels><?xml version="1.0" encoding="UTF-8" standalone="yes"?>
<Relationships xmlns="http://schemas.openxmlformats.org/package/2006/relationships"><Relationship Id="rId8" Type="http://schemas.openxmlformats.org/officeDocument/2006/relationships/image" Target="../media/image23.jpeg"/><Relationship Id="rId3" Type="http://schemas.openxmlformats.org/officeDocument/2006/relationships/image" Target="../media/image18.emf"/><Relationship Id="rId7" Type="http://schemas.openxmlformats.org/officeDocument/2006/relationships/image" Target="../media/image22.emf"/><Relationship Id="rId12" Type="http://schemas.openxmlformats.org/officeDocument/2006/relationships/image" Target="../media/image27.emf"/><Relationship Id="rId2" Type="http://schemas.openxmlformats.org/officeDocument/2006/relationships/image" Target="../media/image17.emf"/><Relationship Id="rId1" Type="http://schemas.openxmlformats.org/officeDocument/2006/relationships/image" Target="../media/image16.png"/><Relationship Id="rId6" Type="http://schemas.openxmlformats.org/officeDocument/2006/relationships/image" Target="../media/image21.emf"/><Relationship Id="rId11" Type="http://schemas.openxmlformats.org/officeDocument/2006/relationships/image" Target="../media/image26.emf"/><Relationship Id="rId5" Type="http://schemas.openxmlformats.org/officeDocument/2006/relationships/image" Target="../media/image20.jpeg"/><Relationship Id="rId10" Type="http://schemas.openxmlformats.org/officeDocument/2006/relationships/image" Target="../media/image25.emf"/><Relationship Id="rId4" Type="http://schemas.openxmlformats.org/officeDocument/2006/relationships/image" Target="../media/image19.jpeg"/><Relationship Id="rId9" Type="http://schemas.openxmlformats.org/officeDocument/2006/relationships/image" Target="../media/image24.emf"/></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emf"/><Relationship Id="rId7" Type="http://schemas.openxmlformats.org/officeDocument/2006/relationships/image" Target="../media/image36.emf"/><Relationship Id="rId2" Type="http://schemas.openxmlformats.org/officeDocument/2006/relationships/image" Target="../media/image31.emf"/><Relationship Id="rId1" Type="http://schemas.openxmlformats.org/officeDocument/2006/relationships/image" Target="../media/image30.png"/><Relationship Id="rId6" Type="http://schemas.openxmlformats.org/officeDocument/2006/relationships/image" Target="../media/image35.emf"/><Relationship Id="rId5" Type="http://schemas.openxmlformats.org/officeDocument/2006/relationships/image" Target="../media/image34.png"/><Relationship Id="rId4" Type="http://schemas.openxmlformats.org/officeDocument/2006/relationships/image" Target="../media/image33.emf"/><Relationship Id="rId9" Type="http://schemas.openxmlformats.org/officeDocument/2006/relationships/image" Target="../media/image38.png"/></Relationships>
</file>

<file path=xl/drawings/_rels/drawing5.xml.rels><?xml version="1.0" encoding="UTF-8" standalone="yes"?>
<Relationships xmlns="http://schemas.openxmlformats.org/package/2006/relationships"><Relationship Id="rId3" Type="http://schemas.openxmlformats.org/officeDocument/2006/relationships/image" Target="../media/image43.jpeg"/><Relationship Id="rId2" Type="http://schemas.openxmlformats.org/officeDocument/2006/relationships/image" Target="../media/image42.emf"/><Relationship Id="rId1" Type="http://schemas.openxmlformats.org/officeDocument/2006/relationships/image" Target="../media/image41.emf"/><Relationship Id="rId5" Type="http://schemas.openxmlformats.org/officeDocument/2006/relationships/image" Target="../media/image37.png"/><Relationship Id="rId4" Type="http://schemas.openxmlformats.org/officeDocument/2006/relationships/image" Target="../media/image34.png"/></Relationships>
</file>

<file path=xl/drawings/_rels/drawing6.xml.rels><?xml version="1.0" encoding="UTF-8" standalone="yes"?>
<Relationships xmlns="http://schemas.openxmlformats.org/package/2006/relationships"><Relationship Id="rId3" Type="http://schemas.openxmlformats.org/officeDocument/2006/relationships/image" Target="../media/image47.emf"/><Relationship Id="rId2" Type="http://schemas.openxmlformats.org/officeDocument/2006/relationships/image" Target="../media/image46.emf"/><Relationship Id="rId1" Type="http://schemas.openxmlformats.org/officeDocument/2006/relationships/image" Target="../media/image43.jpeg"/><Relationship Id="rId4" Type="http://schemas.openxmlformats.org/officeDocument/2006/relationships/image" Target="../media/image34.png"/></Relationships>
</file>

<file path=xl/drawings/_rels/drawing7.xml.rels><?xml version="1.0" encoding="UTF-8" standalone="yes"?>
<Relationships xmlns="http://schemas.openxmlformats.org/package/2006/relationships"><Relationship Id="rId3" Type="http://schemas.openxmlformats.org/officeDocument/2006/relationships/image" Target="../media/image51.emf"/><Relationship Id="rId7" Type="http://schemas.openxmlformats.org/officeDocument/2006/relationships/image" Target="../media/image54.emf"/><Relationship Id="rId2" Type="http://schemas.openxmlformats.org/officeDocument/2006/relationships/image" Target="../media/image50.emf"/><Relationship Id="rId1" Type="http://schemas.openxmlformats.org/officeDocument/2006/relationships/image" Target="../media/image21.emf"/><Relationship Id="rId6" Type="http://schemas.openxmlformats.org/officeDocument/2006/relationships/image" Target="../media/image53.emf"/><Relationship Id="rId5" Type="http://schemas.openxmlformats.org/officeDocument/2006/relationships/image" Target="../media/image52.emf"/><Relationship Id="rId4" Type="http://schemas.openxmlformats.org/officeDocument/2006/relationships/image" Target="../media/image38.png"/></Relationships>
</file>

<file path=xl/drawings/_rels/drawing8.xml.rels><?xml version="1.0" encoding="UTF-8" standalone="yes"?>
<Relationships xmlns="http://schemas.openxmlformats.org/package/2006/relationships"><Relationship Id="rId8" Type="http://schemas.openxmlformats.org/officeDocument/2006/relationships/image" Target="../media/image64.emf"/><Relationship Id="rId3" Type="http://schemas.openxmlformats.org/officeDocument/2006/relationships/image" Target="../media/image59.png"/><Relationship Id="rId7" Type="http://schemas.openxmlformats.org/officeDocument/2006/relationships/image" Target="../media/image63.emf"/><Relationship Id="rId2" Type="http://schemas.openxmlformats.org/officeDocument/2006/relationships/image" Target="../media/image58.emf"/><Relationship Id="rId1" Type="http://schemas.openxmlformats.org/officeDocument/2006/relationships/image" Target="../media/image57.emf"/><Relationship Id="rId6" Type="http://schemas.openxmlformats.org/officeDocument/2006/relationships/image" Target="../media/image62.jpeg"/><Relationship Id="rId5" Type="http://schemas.openxmlformats.org/officeDocument/2006/relationships/image" Target="../media/image61.jpeg"/><Relationship Id="rId4" Type="http://schemas.openxmlformats.org/officeDocument/2006/relationships/image" Target="../media/image60.png"/></Relationships>
</file>

<file path=xl/drawings/_rels/drawing9.xml.rels><?xml version="1.0" encoding="UTF-8" standalone="yes"?>
<Relationships xmlns="http://schemas.openxmlformats.org/package/2006/relationships"><Relationship Id="rId3" Type="http://schemas.openxmlformats.org/officeDocument/2006/relationships/image" Target="../media/image69.jpeg"/><Relationship Id="rId2" Type="http://schemas.openxmlformats.org/officeDocument/2006/relationships/image" Target="../media/image68.emf"/><Relationship Id="rId1" Type="http://schemas.openxmlformats.org/officeDocument/2006/relationships/image" Target="../media/image67.emf"/><Relationship Id="rId4" Type="http://schemas.openxmlformats.org/officeDocument/2006/relationships/image" Target="../media/image70.jpeg"/></Relationships>
</file>

<file path=xl/drawings/_rels/vmlDrawing1.vml.rels><?xml version="1.0" encoding="UTF-8" standalone="yes"?>
<Relationships xmlns="http://schemas.openxmlformats.org/package/2006/relationships"><Relationship Id="rId2" Type="http://schemas.openxmlformats.org/officeDocument/2006/relationships/image" Target="../media/image9.emf"/><Relationship Id="rId1" Type="http://schemas.openxmlformats.org/officeDocument/2006/relationships/image" Target="../media/image8.emf"/></Relationships>
</file>

<file path=xl/drawings/_rels/vmlDrawing10.vml.rels><?xml version="1.0" encoding="UTF-8" standalone="yes"?>
<Relationships xmlns="http://schemas.openxmlformats.org/package/2006/relationships"><Relationship Id="rId2" Type="http://schemas.openxmlformats.org/officeDocument/2006/relationships/image" Target="../media/image79.emf"/><Relationship Id="rId1" Type="http://schemas.openxmlformats.org/officeDocument/2006/relationships/image" Target="../media/image78.emf"/></Relationships>
</file>

<file path=xl/drawings/_rels/vmlDrawing11.vml.rels><?xml version="1.0" encoding="UTF-8" standalone="yes"?>
<Relationships xmlns="http://schemas.openxmlformats.org/package/2006/relationships"><Relationship Id="rId2" Type="http://schemas.openxmlformats.org/officeDocument/2006/relationships/image" Target="../media/image89.emf"/><Relationship Id="rId1" Type="http://schemas.openxmlformats.org/officeDocument/2006/relationships/image" Target="../media/image88.emf"/></Relationships>
</file>

<file path=xl/drawings/_rels/vmlDrawing12.vml.rels><?xml version="1.0" encoding="UTF-8" standalone="yes"?>
<Relationships xmlns="http://schemas.openxmlformats.org/package/2006/relationships"><Relationship Id="rId2" Type="http://schemas.openxmlformats.org/officeDocument/2006/relationships/image" Target="../media/image94.emf"/><Relationship Id="rId1" Type="http://schemas.openxmlformats.org/officeDocument/2006/relationships/image" Target="../media/image93.emf"/></Relationships>
</file>

<file path=xl/drawings/_rels/vmlDrawing13.vml.rels><?xml version="1.0" encoding="UTF-8" standalone="yes"?>
<Relationships xmlns="http://schemas.openxmlformats.org/package/2006/relationships"><Relationship Id="rId2" Type="http://schemas.openxmlformats.org/officeDocument/2006/relationships/image" Target="../media/image98.emf"/><Relationship Id="rId1" Type="http://schemas.openxmlformats.org/officeDocument/2006/relationships/image" Target="../media/image97.emf"/></Relationships>
</file>

<file path=xl/drawings/_rels/vmlDrawing2.vml.rels><?xml version="1.0" encoding="UTF-8" standalone="yes"?>
<Relationships xmlns="http://schemas.openxmlformats.org/package/2006/relationships"><Relationship Id="rId2" Type="http://schemas.openxmlformats.org/officeDocument/2006/relationships/image" Target="../media/image15.emf"/><Relationship Id="rId1" Type="http://schemas.openxmlformats.org/officeDocument/2006/relationships/image" Target="../media/image14.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29.emf"/><Relationship Id="rId1" Type="http://schemas.openxmlformats.org/officeDocument/2006/relationships/image" Target="../media/image28.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40.emf"/><Relationship Id="rId1" Type="http://schemas.openxmlformats.org/officeDocument/2006/relationships/image" Target="../media/image39.emf"/></Relationships>
</file>

<file path=xl/drawings/_rels/vmlDrawing5.vml.rels><?xml version="1.0" encoding="UTF-8" standalone="yes"?>
<Relationships xmlns="http://schemas.openxmlformats.org/package/2006/relationships"><Relationship Id="rId2" Type="http://schemas.openxmlformats.org/officeDocument/2006/relationships/image" Target="../media/image45.emf"/><Relationship Id="rId1" Type="http://schemas.openxmlformats.org/officeDocument/2006/relationships/image" Target="../media/image44.emf"/></Relationships>
</file>

<file path=xl/drawings/_rels/vmlDrawing6.vml.rels><?xml version="1.0" encoding="UTF-8" standalone="yes"?>
<Relationships xmlns="http://schemas.openxmlformats.org/package/2006/relationships"><Relationship Id="rId2" Type="http://schemas.openxmlformats.org/officeDocument/2006/relationships/image" Target="../media/image49.emf"/><Relationship Id="rId1" Type="http://schemas.openxmlformats.org/officeDocument/2006/relationships/image" Target="../media/image48.emf"/></Relationships>
</file>

<file path=xl/drawings/_rels/vmlDrawing7.vml.rels><?xml version="1.0" encoding="UTF-8" standalone="yes"?>
<Relationships xmlns="http://schemas.openxmlformats.org/package/2006/relationships"><Relationship Id="rId2" Type="http://schemas.openxmlformats.org/officeDocument/2006/relationships/image" Target="../media/image56.emf"/><Relationship Id="rId1" Type="http://schemas.openxmlformats.org/officeDocument/2006/relationships/image" Target="../media/image55.emf"/></Relationships>
</file>

<file path=xl/drawings/_rels/vmlDrawing8.vml.rels><?xml version="1.0" encoding="UTF-8" standalone="yes"?>
<Relationships xmlns="http://schemas.openxmlformats.org/package/2006/relationships"><Relationship Id="rId2" Type="http://schemas.openxmlformats.org/officeDocument/2006/relationships/image" Target="../media/image66.emf"/><Relationship Id="rId1" Type="http://schemas.openxmlformats.org/officeDocument/2006/relationships/image" Target="../media/image65.emf"/></Relationships>
</file>

<file path=xl/drawings/_rels/vmlDrawing9.vml.rels><?xml version="1.0" encoding="UTF-8" standalone="yes"?>
<Relationships xmlns="http://schemas.openxmlformats.org/package/2006/relationships"><Relationship Id="rId2" Type="http://schemas.openxmlformats.org/officeDocument/2006/relationships/image" Target="../media/image72.emf"/><Relationship Id="rId1" Type="http://schemas.openxmlformats.org/officeDocument/2006/relationships/image" Target="../media/image7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38100</xdr:colOff>
          <xdr:row>2</xdr:row>
          <xdr:rowOff>190500</xdr:rowOff>
        </xdr:to>
        <xdr:pic>
          <xdr:nvPicPr>
            <xdr:cNvPr id="2" name="Picture 1">
              <a:extLst>
                <a:ext uri="{FF2B5EF4-FFF2-40B4-BE49-F238E27FC236}">
                  <a16:creationId xmlns:a16="http://schemas.microsoft.com/office/drawing/2014/main" id="{71D2DB27-62FB-9D4D-AF24-3DDBFE10EECD}"/>
                </a:ext>
              </a:extLst>
            </xdr:cNvPr>
            <xdr:cNvPicPr>
              <a:picLocks noChangeAspect="1" noChangeArrowheads="1"/>
              <a:extLst>
                <a:ext uri="{84589F7E-364E-4C9E-8A38-B11213B215E9}">
                  <a14:cameraTool cellRange="Summary!$A$1:$H$1" spid="_x0000_s37022"/>
                </a:ext>
              </a:extLst>
            </xdr:cNvPicPr>
          </xdr:nvPicPr>
          <xdr:blipFill>
            <a:blip xmlns:r="http://schemas.openxmlformats.org/officeDocument/2006/relationships" r:embed="rId1"/>
            <a:srcRect/>
            <a:stretch>
              <a:fillRect/>
            </a:stretch>
          </xdr:blipFill>
          <xdr:spPr bwMode="auto">
            <a:xfrm>
              <a:off x="0" y="254000"/>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14111</xdr:colOff>
          <xdr:row>3</xdr:row>
          <xdr:rowOff>14111</xdr:rowOff>
        </xdr:from>
        <xdr:to>
          <xdr:col>10</xdr:col>
          <xdr:colOff>52211</xdr:colOff>
          <xdr:row>6</xdr:row>
          <xdr:rowOff>64911</xdr:rowOff>
        </xdr:to>
        <xdr:pic>
          <xdr:nvPicPr>
            <xdr:cNvPr id="3" name="Picture 2">
              <a:extLst>
                <a:ext uri="{FF2B5EF4-FFF2-40B4-BE49-F238E27FC236}">
                  <a16:creationId xmlns:a16="http://schemas.microsoft.com/office/drawing/2014/main" id="{494FE5F9-A2B8-B14B-8FDE-07939ADB0CA2}"/>
                </a:ext>
              </a:extLst>
            </xdr:cNvPr>
            <xdr:cNvPicPr>
              <a:picLocks noChangeAspect="1" noChangeArrowheads="1"/>
              <a:extLst>
                <a:ext uri="{84589F7E-364E-4C9E-8A38-B11213B215E9}">
                  <a14:cameraTool cellRange="Summary!$A$2:$H$2" spid="_x0000_s37023"/>
                </a:ext>
              </a:extLst>
            </xdr:cNvPicPr>
          </xdr:nvPicPr>
          <xdr:blipFill>
            <a:blip xmlns:r="http://schemas.openxmlformats.org/officeDocument/2006/relationships" r:embed="rId2"/>
            <a:srcRect/>
            <a:stretch>
              <a:fillRect/>
            </a:stretch>
          </xdr:blipFill>
          <xdr:spPr bwMode="auto">
            <a:xfrm>
              <a:off x="14111" y="606778"/>
              <a:ext cx="6529211" cy="643466"/>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17275244-0D00-2A4E-A57B-92D78F2F7514}"/>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NAR</a:t>
          </a:r>
          <a:r>
            <a:rPr lang="en-US" sz="1100" baseline="0"/>
            <a:t> membership isn't required to participate in TARC.  Therefore individual memberships are not an allowable expense. </a:t>
          </a:r>
          <a:endParaRPr lang="en-US" sz="1100"/>
        </a:p>
      </xdr:txBody>
    </xdr:sp>
    <xdr:clientData/>
  </xdr:twoCellAnchor>
  <xdr:twoCellAnchor editAs="oneCell">
    <xdr:from>
      <xdr:col>0</xdr:col>
      <xdr:colOff>50799</xdr:colOff>
      <xdr:row>19</xdr:row>
      <xdr:rowOff>25401</xdr:rowOff>
    </xdr:from>
    <xdr:to>
      <xdr:col>9</xdr:col>
      <xdr:colOff>434909</xdr:colOff>
      <xdr:row>34</xdr:row>
      <xdr:rowOff>95505</xdr:rowOff>
    </xdr:to>
    <xdr:pic>
      <xdr:nvPicPr>
        <xdr:cNvPr id="5" name="Picture 4">
          <a:extLst>
            <a:ext uri="{FF2B5EF4-FFF2-40B4-BE49-F238E27FC236}">
              <a16:creationId xmlns:a16="http://schemas.microsoft.com/office/drawing/2014/main" id="{B9B2C5B8-88C4-E044-9DD7-71531A6E0442}"/>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50799" y="3886201"/>
          <a:ext cx="6236270" cy="3118104"/>
        </a:xfrm>
        <a:prstGeom prst="rect">
          <a:avLst/>
        </a:prstGeom>
        <a:ln>
          <a:solidFill>
            <a:schemeClr val="accent1"/>
          </a:solidFill>
        </a:ln>
      </xdr:spPr>
    </xdr:pic>
    <xdr:clientData/>
  </xdr:twoCellAnchor>
  <xdr:twoCellAnchor>
    <xdr:from>
      <xdr:col>40</xdr:col>
      <xdr:colOff>102035</xdr:colOff>
      <xdr:row>1</xdr:row>
      <xdr:rowOff>135120</xdr:rowOff>
    </xdr:from>
    <xdr:to>
      <xdr:col>49</xdr:col>
      <xdr:colOff>467795</xdr:colOff>
      <xdr:row>41</xdr:row>
      <xdr:rowOff>53840</xdr:rowOff>
    </xdr:to>
    <xdr:grpSp>
      <xdr:nvGrpSpPr>
        <xdr:cNvPr id="6" name="Group 5">
          <a:extLst>
            <a:ext uri="{FF2B5EF4-FFF2-40B4-BE49-F238E27FC236}">
              <a16:creationId xmlns:a16="http://schemas.microsoft.com/office/drawing/2014/main" id="{5C2C6277-64FF-2B46-845A-8E88C09990B4}"/>
            </a:ext>
          </a:extLst>
        </xdr:cNvPr>
        <xdr:cNvGrpSpPr/>
      </xdr:nvGrpSpPr>
      <xdr:grpSpPr>
        <a:xfrm>
          <a:off x="26066479" y="332676"/>
          <a:ext cx="6207760" cy="7820942"/>
          <a:chOff x="429438" y="-1153490"/>
          <a:chExt cx="7186339" cy="5919180"/>
        </a:xfrm>
      </xdr:grpSpPr>
      <xdr:pic>
        <xdr:nvPicPr>
          <xdr:cNvPr id="7" name="Picture 6">
            <a:extLst>
              <a:ext uri="{FF2B5EF4-FFF2-40B4-BE49-F238E27FC236}">
                <a16:creationId xmlns:a16="http://schemas.microsoft.com/office/drawing/2014/main" id="{4F1302C7-DAB0-ED4B-AFCC-11AB216283D5}"/>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429438" y="-1153490"/>
            <a:ext cx="7186339" cy="5919180"/>
          </a:xfrm>
          <a:prstGeom prst="rect">
            <a:avLst/>
          </a:prstGeom>
          <a:solidFill>
            <a:schemeClr val="bg1"/>
          </a:solidFill>
          <a:ln>
            <a:solidFill>
              <a:schemeClr val="accent1"/>
            </a:solidFill>
          </a:ln>
        </xdr:spPr>
      </xdr:pic>
      <xdr:sp macro="" textlink="">
        <xdr:nvSpPr>
          <xdr:cNvPr id="8" name="Oval 7">
            <a:extLst>
              <a:ext uri="{FF2B5EF4-FFF2-40B4-BE49-F238E27FC236}">
                <a16:creationId xmlns:a16="http://schemas.microsoft.com/office/drawing/2014/main" id="{2C6BD852-423E-274F-B0E8-959071484FCE}"/>
              </a:ext>
            </a:extLst>
          </xdr:cNvPr>
          <xdr:cNvSpPr/>
        </xdr:nvSpPr>
        <xdr:spPr>
          <a:xfrm>
            <a:off x="773290" y="1951470"/>
            <a:ext cx="6137786" cy="506356"/>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10</xdr:col>
      <xdr:colOff>113259</xdr:colOff>
      <xdr:row>2</xdr:row>
      <xdr:rowOff>182677</xdr:rowOff>
    </xdr:from>
    <xdr:to>
      <xdr:col>19</xdr:col>
      <xdr:colOff>479019</xdr:colOff>
      <xdr:row>42</xdr:row>
      <xdr:rowOff>101397</xdr:rowOff>
    </xdr:to>
    <xdr:pic>
      <xdr:nvPicPr>
        <xdr:cNvPr id="9" name="Picture 8">
          <a:extLst>
            <a:ext uri="{FF2B5EF4-FFF2-40B4-BE49-F238E27FC236}">
              <a16:creationId xmlns:a16="http://schemas.microsoft.com/office/drawing/2014/main" id="{B7F61513-DC2E-2348-831E-3E3E1643517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6615659" y="589077"/>
          <a:ext cx="6217920" cy="8046720"/>
        </a:xfrm>
        <a:prstGeom prst="rect">
          <a:avLst/>
        </a:prstGeom>
        <a:ln>
          <a:solidFill>
            <a:schemeClr val="accent1"/>
          </a:solidFill>
        </a:ln>
      </xdr:spPr>
    </xdr:pic>
    <xdr:clientData/>
  </xdr:twoCellAnchor>
  <xdr:twoCellAnchor editAs="oneCell">
    <xdr:from>
      <xdr:col>20</xdr:col>
      <xdr:colOff>115093</xdr:colOff>
      <xdr:row>2</xdr:row>
      <xdr:rowOff>176216</xdr:rowOff>
    </xdr:from>
    <xdr:to>
      <xdr:col>29</xdr:col>
      <xdr:colOff>480853</xdr:colOff>
      <xdr:row>42</xdr:row>
      <xdr:rowOff>94936</xdr:rowOff>
    </xdr:to>
    <xdr:pic>
      <xdr:nvPicPr>
        <xdr:cNvPr id="10" name="Picture 9">
          <a:extLst>
            <a:ext uri="{FF2B5EF4-FFF2-40B4-BE49-F238E27FC236}">
              <a16:creationId xmlns:a16="http://schemas.microsoft.com/office/drawing/2014/main" id="{2D2B0DEF-1314-994D-A2A8-940062B9823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3119893" y="582616"/>
          <a:ext cx="6217920" cy="8046720"/>
        </a:xfrm>
        <a:prstGeom prst="rect">
          <a:avLst/>
        </a:prstGeom>
        <a:ln>
          <a:solidFill>
            <a:schemeClr val="accent1"/>
          </a:solidFill>
        </a:ln>
      </xdr:spPr>
    </xdr:pic>
    <xdr:clientData/>
  </xdr:twoCellAnchor>
  <xdr:twoCellAnchor>
    <xdr:from>
      <xdr:col>30</xdr:col>
      <xdr:colOff>220713</xdr:colOff>
      <xdr:row>2</xdr:row>
      <xdr:rowOff>111761</xdr:rowOff>
    </xdr:from>
    <xdr:to>
      <xdr:col>39</xdr:col>
      <xdr:colOff>586473</xdr:colOff>
      <xdr:row>42</xdr:row>
      <xdr:rowOff>30481</xdr:rowOff>
    </xdr:to>
    <xdr:pic>
      <xdr:nvPicPr>
        <xdr:cNvPr id="12" name="Picture 11">
          <a:extLst>
            <a:ext uri="{FF2B5EF4-FFF2-40B4-BE49-F238E27FC236}">
              <a16:creationId xmlns:a16="http://schemas.microsoft.com/office/drawing/2014/main" id="{1C7EEA1A-3BEB-F640-A162-5B0B7CE8F203}"/>
            </a:ext>
          </a:extLst>
        </xdr:cNvPr>
        <xdr:cNvPicPr>
          <a:picLocks noChangeAspect="1"/>
        </xdr:cNvPicPr>
      </xdr:nvPicPr>
      <xdr:blipFill>
        <a:blip xmlns:r="http://schemas.openxmlformats.org/officeDocument/2006/relationships" r:embed="rId7"/>
        <a:stretch>
          <a:fillRect/>
        </a:stretch>
      </xdr:blipFill>
      <xdr:spPr>
        <a:xfrm>
          <a:off x="19651713" y="518161"/>
          <a:ext cx="6195060" cy="8046720"/>
        </a:xfrm>
        <a:prstGeom prst="rect">
          <a:avLst/>
        </a:prstGeom>
        <a:solidFill>
          <a:schemeClr val="bg1"/>
        </a:solidFill>
        <a:ln>
          <a:solidFill>
            <a:schemeClr val="accent1"/>
          </a:solidFill>
        </a:ln>
      </xdr:spPr>
    </xdr:pic>
    <xdr:clientData/>
  </xdr:twoCellAnchor>
  <xdr:twoCellAnchor>
    <xdr:from>
      <xdr:col>30</xdr:col>
      <xdr:colOff>596952</xdr:colOff>
      <xdr:row>34</xdr:row>
      <xdr:rowOff>50799</xdr:rowOff>
    </xdr:from>
    <xdr:to>
      <xdr:col>39</xdr:col>
      <xdr:colOff>269946</xdr:colOff>
      <xdr:row>39</xdr:row>
      <xdr:rowOff>65733</xdr:rowOff>
    </xdr:to>
    <xdr:sp macro="" textlink="">
      <xdr:nvSpPr>
        <xdr:cNvPr id="13" name="Oval 12">
          <a:extLst>
            <a:ext uri="{FF2B5EF4-FFF2-40B4-BE49-F238E27FC236}">
              <a16:creationId xmlns:a16="http://schemas.microsoft.com/office/drawing/2014/main" id="{6971B7DC-AB8A-A44F-ACD6-3656CD8C27E0}"/>
            </a:ext>
          </a:extLst>
        </xdr:cNvPr>
        <xdr:cNvSpPr/>
      </xdr:nvSpPr>
      <xdr:spPr>
        <a:xfrm>
          <a:off x="20104152" y="6959599"/>
          <a:ext cx="5525154" cy="1030934"/>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38100</xdr:colOff>
          <xdr:row>2</xdr:row>
          <xdr:rowOff>190500</xdr:rowOff>
        </xdr:to>
        <xdr:pic>
          <xdr:nvPicPr>
            <xdr:cNvPr id="2" name="Picture 1">
              <a:extLst>
                <a:ext uri="{FF2B5EF4-FFF2-40B4-BE49-F238E27FC236}">
                  <a16:creationId xmlns:a16="http://schemas.microsoft.com/office/drawing/2014/main" id="{82FD46FA-E7F3-3648-9B0E-45E909805D3E}"/>
                </a:ext>
              </a:extLst>
            </xdr:cNvPr>
            <xdr:cNvPicPr>
              <a:picLocks noChangeAspect="1" noChangeArrowheads="1"/>
              <a:extLst>
                <a:ext uri="{84589F7E-364E-4C9E-8A38-B11213B215E9}">
                  <a14:cameraTool cellRange="Summary!$A$1:$H$1" spid="_x0000_s47253"/>
                </a:ext>
              </a:extLst>
            </xdr:cNvPicPr>
          </xdr:nvPicPr>
          <xdr:blipFill>
            <a:blip xmlns:r="http://schemas.openxmlformats.org/officeDocument/2006/relationships" r:embed="rId1"/>
            <a:srcRect/>
            <a:stretch>
              <a:fillRect/>
            </a:stretch>
          </xdr:blipFill>
          <xdr:spPr bwMode="auto">
            <a:xfrm>
              <a:off x="0" y="254000"/>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38100</xdr:colOff>
          <xdr:row>5</xdr:row>
          <xdr:rowOff>88900</xdr:rowOff>
        </xdr:to>
        <xdr:pic>
          <xdr:nvPicPr>
            <xdr:cNvPr id="3" name="Picture 2">
              <a:extLst>
                <a:ext uri="{FF2B5EF4-FFF2-40B4-BE49-F238E27FC236}">
                  <a16:creationId xmlns:a16="http://schemas.microsoft.com/office/drawing/2014/main" id="{AAF2F748-E114-D448-9458-28254165C1A3}"/>
                </a:ext>
              </a:extLst>
            </xdr:cNvPr>
            <xdr:cNvPicPr>
              <a:picLocks noChangeAspect="1" noChangeArrowheads="1"/>
              <a:extLst>
                <a:ext uri="{84589F7E-364E-4C9E-8A38-B11213B215E9}">
                  <a14:cameraTool cellRange="Summary!$A$13:$H$13" spid="_x0000_s47254"/>
                </a:ext>
              </a:extLst>
            </xdr:cNvPicPr>
          </xdr:nvPicPr>
          <xdr:blipFill>
            <a:blip xmlns:r="http://schemas.openxmlformats.org/officeDocument/2006/relationships" r:embed="rId2"/>
            <a:srcRect/>
            <a:stretch>
              <a:fillRect/>
            </a:stretch>
          </xdr:blipFill>
          <xdr:spPr bwMode="auto">
            <a:xfrm>
              <a:off x="0" y="609600"/>
              <a:ext cx="6515100" cy="4953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A2165E31-2F58-5E42-8A28-4023FB262C9F}"/>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twoCellAnchor>
    <xdr:from>
      <xdr:col>10</xdr:col>
      <xdr:colOff>124375</xdr:colOff>
      <xdr:row>3</xdr:row>
      <xdr:rowOff>148168</xdr:rowOff>
    </xdr:from>
    <xdr:to>
      <xdr:col>26</xdr:col>
      <xdr:colOff>6071</xdr:colOff>
      <xdr:row>42</xdr:row>
      <xdr:rowOff>10678</xdr:rowOff>
    </xdr:to>
    <xdr:grpSp>
      <xdr:nvGrpSpPr>
        <xdr:cNvPr id="5" name="Group 4">
          <a:extLst>
            <a:ext uri="{FF2B5EF4-FFF2-40B4-BE49-F238E27FC236}">
              <a16:creationId xmlns:a16="http://schemas.microsoft.com/office/drawing/2014/main" id="{87E7EF50-B8D7-E940-815E-28F2B4633988}"/>
            </a:ext>
          </a:extLst>
        </xdr:cNvPr>
        <xdr:cNvGrpSpPr/>
      </xdr:nvGrpSpPr>
      <xdr:grpSpPr>
        <a:xfrm>
          <a:off x="6601375" y="757768"/>
          <a:ext cx="10244896" cy="7787310"/>
          <a:chOff x="15111386" y="63940606"/>
          <a:chExt cx="12801830" cy="8245015"/>
        </a:xfrm>
      </xdr:grpSpPr>
      <xdr:pic>
        <xdr:nvPicPr>
          <xdr:cNvPr id="6" name="Picture 5">
            <a:extLst>
              <a:ext uri="{FF2B5EF4-FFF2-40B4-BE49-F238E27FC236}">
                <a16:creationId xmlns:a16="http://schemas.microsoft.com/office/drawing/2014/main" id="{0FB2EC5C-2372-CB4F-811E-4AF00446A556}"/>
              </a:ext>
            </a:extLst>
          </xdr:cNvPr>
          <xdr:cNvPicPr>
            <a:picLocks noChangeAspect="1"/>
          </xdr:cNvPicPr>
        </xdr:nvPicPr>
        <xdr:blipFill>
          <a:blip xmlns:r="http://schemas.openxmlformats.org/officeDocument/2006/relationships" r:embed="rId3"/>
          <a:stretch>
            <a:fillRect/>
          </a:stretch>
        </xdr:blipFill>
        <xdr:spPr>
          <a:xfrm>
            <a:off x="15111386" y="63940606"/>
            <a:ext cx="7890787" cy="8245015"/>
          </a:xfrm>
          <a:prstGeom prst="rect">
            <a:avLst/>
          </a:prstGeom>
          <a:ln>
            <a:solidFill>
              <a:schemeClr val="accent1"/>
            </a:solidFill>
          </a:ln>
        </xdr:spPr>
      </xdr:pic>
      <xdr:sp macro="" textlink="">
        <xdr:nvSpPr>
          <xdr:cNvPr id="7" name="Oval 6">
            <a:extLst>
              <a:ext uri="{FF2B5EF4-FFF2-40B4-BE49-F238E27FC236}">
                <a16:creationId xmlns:a16="http://schemas.microsoft.com/office/drawing/2014/main" id="{3181CF27-83AF-8C4B-B666-3880552C8F10}"/>
              </a:ext>
            </a:extLst>
          </xdr:cNvPr>
          <xdr:cNvSpPr/>
        </xdr:nvSpPr>
        <xdr:spPr>
          <a:xfrm>
            <a:off x="20268712" y="67945000"/>
            <a:ext cx="7644504" cy="242887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19</xdr:row>
      <xdr:rowOff>187833</xdr:rowOff>
    </xdr:from>
    <xdr:to>
      <xdr:col>9</xdr:col>
      <xdr:colOff>492967</xdr:colOff>
      <xdr:row>42</xdr:row>
      <xdr:rowOff>166046</xdr:rowOff>
    </xdr:to>
    <xdr:pic>
      <xdr:nvPicPr>
        <xdr:cNvPr id="8" name="Picture 7">
          <a:extLst>
            <a:ext uri="{FF2B5EF4-FFF2-40B4-BE49-F238E27FC236}">
              <a16:creationId xmlns:a16="http://schemas.microsoft.com/office/drawing/2014/main" id="{1CB40D8E-04D0-474A-A407-88D138145014}"/>
            </a:ext>
          </a:extLst>
        </xdr:cNvPr>
        <xdr:cNvPicPr>
          <a:picLocks noChangeAspect="1"/>
        </xdr:cNvPicPr>
      </xdr:nvPicPr>
      <xdr:blipFill>
        <a:blip xmlns:r="http://schemas.openxmlformats.org/officeDocument/2006/relationships" r:embed="rId4"/>
        <a:stretch>
          <a:fillRect/>
        </a:stretch>
      </xdr:blipFill>
      <xdr:spPr>
        <a:xfrm rot="5400000">
          <a:off x="775961" y="3433539"/>
          <a:ext cx="4846546" cy="6398467"/>
        </a:xfrm>
        <a:prstGeom prst="rect">
          <a:avLst/>
        </a:prstGeom>
        <a:solidFill>
          <a:schemeClr val="bg1"/>
        </a:solidFill>
        <a:ln>
          <a:solidFill>
            <a:schemeClr val="accent1"/>
          </a:solidFill>
        </a:ln>
      </xdr:spPr>
    </xdr:pic>
    <xdr:clientData/>
  </xdr:twoCellAnchor>
  <xdr:twoCellAnchor editAs="oneCell">
    <xdr:from>
      <xdr:col>20</xdr:col>
      <xdr:colOff>355600</xdr:colOff>
      <xdr:row>0</xdr:row>
      <xdr:rowOff>127000</xdr:rowOff>
    </xdr:from>
    <xdr:to>
      <xdr:col>32</xdr:col>
      <xdr:colOff>355600</xdr:colOff>
      <xdr:row>50</xdr:row>
      <xdr:rowOff>25400</xdr:rowOff>
    </xdr:to>
    <xdr:pic>
      <xdr:nvPicPr>
        <xdr:cNvPr id="9" name="Picture 8">
          <a:extLst>
            <a:ext uri="{FF2B5EF4-FFF2-40B4-BE49-F238E27FC236}">
              <a16:creationId xmlns:a16="http://schemas.microsoft.com/office/drawing/2014/main" id="{816FA4CB-82AF-F840-9854-FB9656D2775C}"/>
            </a:ext>
          </a:extLst>
        </xdr:cNvPr>
        <xdr:cNvPicPr>
          <a:picLocks noChangeAspect="1"/>
        </xdr:cNvPicPr>
      </xdr:nvPicPr>
      <xdr:blipFill>
        <a:blip xmlns:r="http://schemas.openxmlformats.org/officeDocument/2006/relationships" r:embed="rId5"/>
        <a:stretch>
          <a:fillRect/>
        </a:stretch>
      </xdr:blipFill>
      <xdr:spPr>
        <a:xfrm>
          <a:off x="13309600" y="127000"/>
          <a:ext cx="7772400" cy="100584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20</xdr:col>
      <xdr:colOff>194855</xdr:colOff>
      <xdr:row>4</xdr:row>
      <xdr:rowOff>200393</xdr:rowOff>
    </xdr:from>
    <xdr:to>
      <xdr:col>29</xdr:col>
      <xdr:colOff>507275</xdr:colOff>
      <xdr:row>43</xdr:row>
      <xdr:rowOff>66247</xdr:rowOff>
    </xdr:to>
    <xdr:grpSp>
      <xdr:nvGrpSpPr>
        <xdr:cNvPr id="2" name="Group 1">
          <a:extLst>
            <a:ext uri="{FF2B5EF4-FFF2-40B4-BE49-F238E27FC236}">
              <a16:creationId xmlns:a16="http://schemas.microsoft.com/office/drawing/2014/main" id="{882AF474-57FA-3142-9F71-6E992BECF4A1}"/>
            </a:ext>
          </a:extLst>
        </xdr:cNvPr>
        <xdr:cNvGrpSpPr>
          <a:grpSpLocks noChangeAspect="1"/>
        </xdr:cNvGrpSpPr>
      </xdr:nvGrpSpPr>
      <xdr:grpSpPr>
        <a:xfrm>
          <a:off x="13199655" y="1013193"/>
          <a:ext cx="6141720" cy="7790654"/>
          <a:chOff x="7172480" y="75553222"/>
          <a:chExt cx="7902476" cy="8244353"/>
        </a:xfrm>
      </xdr:grpSpPr>
      <xdr:pic>
        <xdr:nvPicPr>
          <xdr:cNvPr id="3" name="Picture 2">
            <a:extLst>
              <a:ext uri="{FF2B5EF4-FFF2-40B4-BE49-F238E27FC236}">
                <a16:creationId xmlns:a16="http://schemas.microsoft.com/office/drawing/2014/main" id="{426A4EB1-0A8F-104F-892F-8F7C0AB6A581}"/>
              </a:ext>
            </a:extLst>
          </xdr:cNvPr>
          <xdr:cNvPicPr>
            <a:picLocks noChangeAspect="1"/>
          </xdr:cNvPicPr>
        </xdr:nvPicPr>
        <xdr:blipFill>
          <a:blip xmlns:r="http://schemas.openxmlformats.org/officeDocument/2006/relationships" r:embed="rId1"/>
          <a:stretch>
            <a:fillRect/>
          </a:stretch>
        </xdr:blipFill>
        <xdr:spPr>
          <a:xfrm>
            <a:off x="7172480" y="75553222"/>
            <a:ext cx="7902476" cy="8244353"/>
          </a:xfrm>
          <a:prstGeom prst="rect">
            <a:avLst/>
          </a:prstGeom>
          <a:ln>
            <a:solidFill>
              <a:schemeClr val="accent1"/>
            </a:solidFill>
          </a:ln>
        </xdr:spPr>
      </xdr:pic>
      <xdr:sp macro="" textlink="">
        <xdr:nvSpPr>
          <xdr:cNvPr id="4" name="Oval 3">
            <a:extLst>
              <a:ext uri="{FF2B5EF4-FFF2-40B4-BE49-F238E27FC236}">
                <a16:creationId xmlns:a16="http://schemas.microsoft.com/office/drawing/2014/main" id="{11446019-B079-AE4E-BEFC-2FF2A3AEAC2D}"/>
              </a:ext>
            </a:extLst>
          </xdr:cNvPr>
          <xdr:cNvSpPr/>
        </xdr:nvSpPr>
        <xdr:spPr>
          <a:xfrm>
            <a:off x="7307928" y="78781697"/>
            <a:ext cx="7644504" cy="33599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oneCellAnchor>
    <xdr:from>
      <xdr:col>10</xdr:col>
      <xdr:colOff>247420</xdr:colOff>
      <xdr:row>1</xdr:row>
      <xdr:rowOff>69048</xdr:rowOff>
    </xdr:from>
    <xdr:ext cx="5797781" cy="4480104"/>
    <xdr:pic>
      <xdr:nvPicPr>
        <xdr:cNvPr id="18" name="Picture 17">
          <a:extLst>
            <a:ext uri="{FF2B5EF4-FFF2-40B4-BE49-F238E27FC236}">
              <a16:creationId xmlns:a16="http://schemas.microsoft.com/office/drawing/2014/main" id="{79F297E6-E015-1345-A4B8-539AC759F30F}"/>
            </a:ext>
          </a:extLst>
        </xdr:cNvPr>
        <xdr:cNvPicPr>
          <a:picLocks noChangeAspect="1"/>
        </xdr:cNvPicPr>
      </xdr:nvPicPr>
      <xdr:blipFill>
        <a:blip xmlns:r="http://schemas.openxmlformats.org/officeDocument/2006/relationships" r:embed="rId2"/>
        <a:stretch>
          <a:fillRect/>
        </a:stretch>
      </xdr:blipFill>
      <xdr:spPr>
        <a:xfrm rot="5400000">
          <a:off x="7383259" y="-386591"/>
          <a:ext cx="4480104" cy="5797781"/>
        </a:xfrm>
        <a:prstGeom prst="rect">
          <a:avLst/>
        </a:prstGeom>
        <a:solidFill>
          <a:schemeClr val="bg1"/>
        </a:solidFill>
        <a:ln>
          <a:solidFill>
            <a:schemeClr val="accent1"/>
          </a:solidFill>
        </a:ln>
      </xdr:spPr>
    </xdr:pic>
    <xdr:clientData/>
  </xdr:oneCellAnchor>
  <xdr:twoCellAnchor>
    <xdr:from>
      <xdr:col>47</xdr:col>
      <xdr:colOff>105833</xdr:colOff>
      <xdr:row>41</xdr:row>
      <xdr:rowOff>42333</xdr:rowOff>
    </xdr:from>
    <xdr:to>
      <xdr:col>48</xdr:col>
      <xdr:colOff>260047</xdr:colOff>
      <xdr:row>42</xdr:row>
      <xdr:rowOff>78620</xdr:rowOff>
    </xdr:to>
    <xdr:sp macro="" textlink="">
      <xdr:nvSpPr>
        <xdr:cNvPr id="24" name="Rounded Rectangle 23">
          <a:extLst>
            <a:ext uri="{FF2B5EF4-FFF2-40B4-BE49-F238E27FC236}">
              <a16:creationId xmlns:a16="http://schemas.microsoft.com/office/drawing/2014/main" id="{F79F54C0-2617-0348-8AED-B9B754332F84}"/>
            </a:ext>
          </a:extLst>
        </xdr:cNvPr>
        <xdr:cNvSpPr/>
      </xdr:nvSpPr>
      <xdr:spPr>
        <a:xfrm>
          <a:off x="17593733" y="106722333"/>
          <a:ext cx="801914" cy="239487"/>
        </a:xfrm>
        <a:prstGeom prst="roundRect">
          <a:avLst/>
        </a:prstGeom>
        <a:noFill/>
        <a:ln>
          <a:solidFill>
            <a:schemeClr val="accent5"/>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63501</xdr:rowOff>
        </xdr:from>
        <xdr:to>
          <xdr:col>9</xdr:col>
          <xdr:colOff>584200</xdr:colOff>
          <xdr:row>2</xdr:row>
          <xdr:rowOff>202224</xdr:rowOff>
        </xdr:to>
        <xdr:pic>
          <xdr:nvPicPr>
            <xdr:cNvPr id="26" name="Picture 25">
              <a:extLst>
                <a:ext uri="{FF2B5EF4-FFF2-40B4-BE49-F238E27FC236}">
                  <a16:creationId xmlns:a16="http://schemas.microsoft.com/office/drawing/2014/main" id="{F0E28496-5F43-6546-9AAF-17E53640B2BB}"/>
                </a:ext>
              </a:extLst>
            </xdr:cNvPr>
            <xdr:cNvPicPr>
              <a:picLocks noChangeAspect="1" noChangeArrowheads="1"/>
              <a:extLst>
                <a:ext uri="{84589F7E-364E-4C9E-8A38-B11213B215E9}">
                  <a14:cameraTool cellRange="Summary!$A$1:$H$1" spid="_x0000_s35010"/>
                </a:ext>
              </a:extLst>
            </xdr:cNvPicPr>
          </xdr:nvPicPr>
          <xdr:blipFill>
            <a:blip xmlns:r="http://schemas.openxmlformats.org/officeDocument/2006/relationships" r:embed="rId3"/>
            <a:srcRect/>
            <a:stretch>
              <a:fillRect/>
            </a:stretch>
          </xdr:blipFill>
          <xdr:spPr bwMode="auto">
            <a:xfrm>
              <a:off x="0" y="266701"/>
              <a:ext cx="6464300" cy="341923"/>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25401</xdr:rowOff>
        </xdr:from>
        <xdr:to>
          <xdr:col>9</xdr:col>
          <xdr:colOff>558800</xdr:colOff>
          <xdr:row>6</xdr:row>
          <xdr:rowOff>76201</xdr:rowOff>
        </xdr:to>
        <xdr:pic>
          <xdr:nvPicPr>
            <xdr:cNvPr id="27" name="Picture 26">
              <a:extLst>
                <a:ext uri="{FF2B5EF4-FFF2-40B4-BE49-F238E27FC236}">
                  <a16:creationId xmlns:a16="http://schemas.microsoft.com/office/drawing/2014/main" id="{845DB865-9A47-8E48-87B7-7B28CADF076B}"/>
                </a:ext>
              </a:extLst>
            </xdr:cNvPr>
            <xdr:cNvPicPr>
              <a:picLocks noChangeAspect="1" noChangeArrowheads="1"/>
              <a:extLst>
                <a:ext uri="{84589F7E-364E-4C9E-8A38-B11213B215E9}">
                  <a14:cameraTool cellRange="Summary!$A$14:$H$14" spid="_x0000_s35011"/>
                </a:ext>
              </a:extLst>
            </xdr:cNvPicPr>
          </xdr:nvPicPr>
          <xdr:blipFill>
            <a:blip xmlns:r="http://schemas.openxmlformats.org/officeDocument/2006/relationships" r:embed="rId4"/>
            <a:srcRect/>
            <a:stretch>
              <a:fillRect/>
            </a:stretch>
          </xdr:blipFill>
          <xdr:spPr bwMode="auto">
            <a:xfrm>
              <a:off x="0" y="635001"/>
              <a:ext cx="64389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oneCellAnchor>
    <xdr:from>
      <xdr:col>0</xdr:col>
      <xdr:colOff>533400</xdr:colOff>
      <xdr:row>7</xdr:row>
      <xdr:rowOff>101600</xdr:rowOff>
    </xdr:from>
    <xdr:ext cx="5181600" cy="264431"/>
    <xdr:sp macro="" textlink="">
      <xdr:nvSpPr>
        <xdr:cNvPr id="28" name="TextBox 27">
          <a:extLst>
            <a:ext uri="{FF2B5EF4-FFF2-40B4-BE49-F238E27FC236}">
              <a16:creationId xmlns:a16="http://schemas.microsoft.com/office/drawing/2014/main" id="{A8A4258D-E589-4243-ACDA-5944B8F13ACA}"/>
            </a:ext>
          </a:extLst>
        </xdr:cNvPr>
        <xdr:cNvSpPr txBox="1"/>
      </xdr:nvSpPr>
      <xdr:spPr>
        <a:xfrm>
          <a:off x="533400" y="1524000"/>
          <a:ext cx="5181600" cy="264431"/>
        </a:xfrm>
        <a:prstGeom prst="rect">
          <a:avLst/>
        </a:prstGeom>
        <a:solidFill>
          <a:schemeClr val="lt1"/>
        </a:solidFill>
        <a:ln>
          <a:solidFill>
            <a:schemeClr val="lt1">
              <a:shade val="50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This is an estimated loss based on Embroidery Creation.</a:t>
          </a:r>
          <a:r>
            <a:rPr lang="en-US" sz="1100" baseline="0"/>
            <a:t> $2 / shirt * 23 shirts.</a:t>
          </a:r>
          <a:endParaRPr lang="en-US" sz="1100"/>
        </a:p>
      </xdr:txBody>
    </xdr:sp>
    <xdr:clientData/>
  </xdr:oneCellAnchor>
  <xdr:oneCellAnchor>
    <xdr:from>
      <xdr:col>10</xdr:col>
      <xdr:colOff>167936</xdr:colOff>
      <xdr:row>21</xdr:row>
      <xdr:rowOff>154130</xdr:rowOff>
    </xdr:from>
    <xdr:ext cx="5788364" cy="4472826"/>
    <xdr:pic>
      <xdr:nvPicPr>
        <xdr:cNvPr id="29" name="Picture 28">
          <a:extLst>
            <a:ext uri="{FF2B5EF4-FFF2-40B4-BE49-F238E27FC236}">
              <a16:creationId xmlns:a16="http://schemas.microsoft.com/office/drawing/2014/main" id="{6542FFD6-3A63-7F48-917F-7B85E4B51FFA}"/>
            </a:ext>
          </a:extLst>
        </xdr:cNvPr>
        <xdr:cNvPicPr>
          <a:picLocks noChangeAspect="1"/>
        </xdr:cNvPicPr>
      </xdr:nvPicPr>
      <xdr:blipFill>
        <a:blip xmlns:r="http://schemas.openxmlformats.org/officeDocument/2006/relationships" r:embed="rId5"/>
        <a:stretch>
          <a:fillRect/>
        </a:stretch>
      </xdr:blipFill>
      <xdr:spPr>
        <a:xfrm rot="5400000">
          <a:off x="7302705" y="3763561"/>
          <a:ext cx="4472826" cy="5788364"/>
        </a:xfrm>
        <a:prstGeom prst="rect">
          <a:avLst/>
        </a:prstGeom>
        <a:solidFill>
          <a:schemeClr val="bg1"/>
        </a:solidFill>
        <a:ln>
          <a:solidFill>
            <a:schemeClr val="accent1"/>
          </a:solidFill>
        </a:ln>
      </xdr:spPr>
    </xdr:pic>
    <xdr:clientData/>
  </xdr:oneCellAnchor>
  <xdr:oneCellAnchor>
    <xdr:from>
      <xdr:col>0</xdr:col>
      <xdr:colOff>177800</xdr:colOff>
      <xdr:row>28</xdr:row>
      <xdr:rowOff>90516</xdr:rowOff>
    </xdr:from>
    <xdr:ext cx="6217920" cy="2760434"/>
    <xdr:pic>
      <xdr:nvPicPr>
        <xdr:cNvPr id="30" name="Picture 29">
          <a:extLst>
            <a:ext uri="{FF2B5EF4-FFF2-40B4-BE49-F238E27FC236}">
              <a16:creationId xmlns:a16="http://schemas.microsoft.com/office/drawing/2014/main" id="{33C1E40F-2CA2-AD44-830E-9EDC63DDE421}"/>
            </a:ext>
          </a:extLst>
        </xdr:cNvPr>
        <xdr:cNvPicPr>
          <a:picLocks noChangeAspect="1"/>
        </xdr:cNvPicPr>
      </xdr:nvPicPr>
      <xdr:blipFill rotWithShape="1">
        <a:blip xmlns:r="http://schemas.openxmlformats.org/officeDocument/2006/relationships" r:embed="rId6" cstate="screen">
          <a:extLst>
            <a:ext uri="{28A0092B-C50C-407E-A947-70E740481C1C}">
              <a14:useLocalDpi xmlns:a14="http://schemas.microsoft.com/office/drawing/2010/main"/>
            </a:ext>
          </a:extLst>
        </a:blip>
        <a:stretch/>
      </xdr:blipFill>
      <xdr:spPr>
        <a:xfrm>
          <a:off x="177800" y="5780116"/>
          <a:ext cx="6217920" cy="2760434"/>
        </a:xfrm>
        <a:prstGeom prst="rect">
          <a:avLst/>
        </a:prstGeom>
        <a:solidFill>
          <a:schemeClr val="bg1"/>
        </a:solidFill>
        <a:ln>
          <a:solidFill>
            <a:schemeClr val="accent1"/>
          </a:solidFill>
        </a:ln>
      </xdr:spPr>
    </xdr:pic>
    <xdr:clientData/>
  </xdr:oneCellAnchor>
  <xdr:twoCellAnchor editAs="oneCell">
    <xdr:from>
      <xdr:col>0</xdr:col>
      <xdr:colOff>215900</xdr:colOff>
      <xdr:row>13</xdr:row>
      <xdr:rowOff>50800</xdr:rowOff>
    </xdr:from>
    <xdr:to>
      <xdr:col>9</xdr:col>
      <xdr:colOff>381000</xdr:colOff>
      <xdr:row>20</xdr:row>
      <xdr:rowOff>165100</xdr:rowOff>
    </xdr:to>
    <xdr:pic>
      <xdr:nvPicPr>
        <xdr:cNvPr id="11" name="Picture 10">
          <a:extLst>
            <a:ext uri="{FF2B5EF4-FFF2-40B4-BE49-F238E27FC236}">
              <a16:creationId xmlns:a16="http://schemas.microsoft.com/office/drawing/2014/main" id="{AE372670-07B7-214D-9C11-5ED14E439CB3}"/>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15900" y="2692400"/>
          <a:ext cx="6045200" cy="1536700"/>
        </a:xfrm>
        <a:prstGeom prst="rect">
          <a:avLst/>
        </a:prstGeom>
      </xdr:spPr>
    </xdr:pic>
    <xdr:clientData/>
  </xdr:twoCellAnchor>
  <xdr:oneCellAnchor>
    <xdr:from>
      <xdr:col>30</xdr:col>
      <xdr:colOff>101600</xdr:colOff>
      <xdr:row>3</xdr:row>
      <xdr:rowOff>152400</xdr:rowOff>
    </xdr:from>
    <xdr:ext cx="6217920" cy="8046721"/>
    <xdr:pic>
      <xdr:nvPicPr>
        <xdr:cNvPr id="23" name="Picture 22">
          <a:extLst>
            <a:ext uri="{FF2B5EF4-FFF2-40B4-BE49-F238E27FC236}">
              <a16:creationId xmlns:a16="http://schemas.microsoft.com/office/drawing/2014/main" id="{E059A357-D6ED-6647-8F1D-3EEE53188866}"/>
            </a:ext>
          </a:extLst>
        </xdr:cNvPr>
        <xdr:cNvPicPr>
          <a:picLocks noChangeAspect="1"/>
        </xdr:cNvPicPr>
      </xdr:nvPicPr>
      <xdr:blipFill>
        <a:blip xmlns:r="http://schemas.openxmlformats.org/officeDocument/2006/relationships" r:embed="rId8"/>
        <a:stretch>
          <a:fillRect/>
        </a:stretch>
      </xdr:blipFill>
      <xdr:spPr>
        <a:xfrm>
          <a:off x="19532600" y="762000"/>
          <a:ext cx="6217920" cy="8046721"/>
        </a:xfrm>
        <a:prstGeom prst="rect">
          <a:avLst/>
        </a:prstGeom>
        <a:solidFill>
          <a:schemeClr val="bg1"/>
        </a:solidFill>
        <a:ln>
          <a:solidFill>
            <a:schemeClr val="accent1"/>
          </a:solidFill>
        </a:ln>
      </xdr:spPr>
    </xdr:pic>
    <xdr:clientData/>
  </xdr:oneCellAnchor>
  <xdr:twoCellAnchor>
    <xdr:from>
      <xdr:col>7</xdr:col>
      <xdr:colOff>596901</xdr:colOff>
      <xdr:row>25</xdr:row>
      <xdr:rowOff>6928</xdr:rowOff>
    </xdr:from>
    <xdr:to>
      <xdr:col>9</xdr:col>
      <xdr:colOff>28864</xdr:colOff>
      <xdr:row>26</xdr:row>
      <xdr:rowOff>30296</xdr:rowOff>
    </xdr:to>
    <xdr:sp macro="" textlink="">
      <xdr:nvSpPr>
        <xdr:cNvPr id="32" name="Rounded Rectangle 31">
          <a:extLst>
            <a:ext uri="{FF2B5EF4-FFF2-40B4-BE49-F238E27FC236}">
              <a16:creationId xmlns:a16="http://schemas.microsoft.com/office/drawing/2014/main" id="{2C2AE301-8504-6244-9907-C076AA75369A}"/>
            </a:ext>
          </a:extLst>
        </xdr:cNvPr>
        <xdr:cNvSpPr/>
      </xdr:nvSpPr>
      <xdr:spPr>
        <a:xfrm>
          <a:off x="5130801" y="5086928"/>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611013</xdr:colOff>
      <xdr:row>24</xdr:row>
      <xdr:rowOff>9514</xdr:rowOff>
    </xdr:from>
    <xdr:to>
      <xdr:col>9</xdr:col>
      <xdr:colOff>28864</xdr:colOff>
      <xdr:row>24</xdr:row>
      <xdr:rowOff>192394</xdr:rowOff>
    </xdr:to>
    <xdr:sp macro="" textlink="">
      <xdr:nvSpPr>
        <xdr:cNvPr id="33" name="Rounded Rectangle 32">
          <a:extLst>
            <a:ext uri="{FF2B5EF4-FFF2-40B4-BE49-F238E27FC236}">
              <a16:creationId xmlns:a16="http://schemas.microsoft.com/office/drawing/2014/main" id="{5B91DE1A-A71A-B540-A9CF-BFCEA9A4AE0B}"/>
            </a:ext>
          </a:extLst>
        </xdr:cNvPr>
        <xdr:cNvSpPr/>
      </xdr:nvSpPr>
      <xdr:spPr>
        <a:xfrm>
          <a:off x="5144913" y="4886314"/>
          <a:ext cx="713251"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28864</xdr:colOff>
      <xdr:row>24</xdr:row>
      <xdr:rowOff>100954</xdr:rowOff>
    </xdr:from>
    <xdr:to>
      <xdr:col>17</xdr:col>
      <xdr:colOff>488374</xdr:colOff>
      <xdr:row>28</xdr:row>
      <xdr:rowOff>63639</xdr:rowOff>
    </xdr:to>
    <xdr:cxnSp macro="">
      <xdr:nvCxnSpPr>
        <xdr:cNvPr id="34" name="Curved Connector 33">
          <a:extLst>
            <a:ext uri="{FF2B5EF4-FFF2-40B4-BE49-F238E27FC236}">
              <a16:creationId xmlns:a16="http://schemas.microsoft.com/office/drawing/2014/main" id="{CA928159-CABD-8A46-B64C-C8FD6C527EDC}"/>
            </a:ext>
          </a:extLst>
        </xdr:cNvPr>
        <xdr:cNvCxnSpPr>
          <a:cxnSpLocks/>
          <a:stCxn id="33" idx="3"/>
          <a:endCxn id="36" idx="1"/>
        </xdr:cNvCxnSpPr>
      </xdr:nvCxnSpPr>
      <xdr:spPr>
        <a:xfrm>
          <a:off x="5908964" y="4977754"/>
          <a:ext cx="5641110" cy="775485"/>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7</xdr:col>
      <xdr:colOff>599210</xdr:colOff>
      <xdr:row>23</xdr:row>
      <xdr:rowOff>0</xdr:rowOff>
    </xdr:from>
    <xdr:to>
      <xdr:col>9</xdr:col>
      <xdr:colOff>31173</xdr:colOff>
      <xdr:row>24</xdr:row>
      <xdr:rowOff>23368</xdr:rowOff>
    </xdr:to>
    <xdr:sp macro="" textlink="">
      <xdr:nvSpPr>
        <xdr:cNvPr id="35" name="Rounded Rectangle 34">
          <a:extLst>
            <a:ext uri="{FF2B5EF4-FFF2-40B4-BE49-F238E27FC236}">
              <a16:creationId xmlns:a16="http://schemas.microsoft.com/office/drawing/2014/main" id="{BEF881DF-C517-6445-BBF9-55E74644C421}"/>
            </a:ext>
          </a:extLst>
        </xdr:cNvPr>
        <xdr:cNvSpPr/>
      </xdr:nvSpPr>
      <xdr:spPr>
        <a:xfrm>
          <a:off x="5133110" y="4673600"/>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488374</xdr:colOff>
      <xdr:row>27</xdr:row>
      <xdr:rowOff>153555</xdr:rowOff>
    </xdr:from>
    <xdr:to>
      <xdr:col>18</xdr:col>
      <xdr:colOff>618837</xdr:colOff>
      <xdr:row>28</xdr:row>
      <xdr:rowOff>176923</xdr:rowOff>
    </xdr:to>
    <xdr:sp macro="" textlink="">
      <xdr:nvSpPr>
        <xdr:cNvPr id="36" name="Rounded Rectangle 35">
          <a:extLst>
            <a:ext uri="{FF2B5EF4-FFF2-40B4-BE49-F238E27FC236}">
              <a16:creationId xmlns:a16="http://schemas.microsoft.com/office/drawing/2014/main" id="{0F35EEC3-3C55-9443-9B91-89813430B10B}"/>
            </a:ext>
          </a:extLst>
        </xdr:cNvPr>
        <xdr:cNvSpPr/>
      </xdr:nvSpPr>
      <xdr:spPr>
        <a:xfrm>
          <a:off x="11550074" y="5639955"/>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160482</xdr:colOff>
      <xdr:row>35</xdr:row>
      <xdr:rowOff>17319</xdr:rowOff>
    </xdr:from>
    <xdr:to>
      <xdr:col>9</xdr:col>
      <xdr:colOff>240145</xdr:colOff>
      <xdr:row>36</xdr:row>
      <xdr:rowOff>40687</xdr:rowOff>
    </xdr:to>
    <xdr:sp macro="" textlink="">
      <xdr:nvSpPr>
        <xdr:cNvPr id="37" name="Rounded Rectangle 36">
          <a:extLst>
            <a:ext uri="{FF2B5EF4-FFF2-40B4-BE49-F238E27FC236}">
              <a16:creationId xmlns:a16="http://schemas.microsoft.com/office/drawing/2014/main" id="{73D08BA9-A817-0542-9A7B-D72B988427D2}"/>
            </a:ext>
          </a:extLst>
        </xdr:cNvPr>
        <xdr:cNvSpPr/>
      </xdr:nvSpPr>
      <xdr:spPr>
        <a:xfrm>
          <a:off x="5342082" y="7129319"/>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596900</xdr:colOff>
      <xdr:row>25</xdr:row>
      <xdr:rowOff>120211</xdr:rowOff>
    </xdr:from>
    <xdr:to>
      <xdr:col>8</xdr:col>
      <xdr:colOff>160481</xdr:colOff>
      <xdr:row>35</xdr:row>
      <xdr:rowOff>130602</xdr:rowOff>
    </xdr:to>
    <xdr:cxnSp macro="">
      <xdr:nvCxnSpPr>
        <xdr:cNvPr id="38" name="Curved Connector 37">
          <a:extLst>
            <a:ext uri="{FF2B5EF4-FFF2-40B4-BE49-F238E27FC236}">
              <a16:creationId xmlns:a16="http://schemas.microsoft.com/office/drawing/2014/main" id="{AEA79EE3-FFBD-704F-9F0C-4C36965A7A24}"/>
            </a:ext>
          </a:extLst>
        </xdr:cNvPr>
        <xdr:cNvCxnSpPr>
          <a:cxnSpLocks/>
          <a:stCxn id="32" idx="1"/>
          <a:endCxn id="37" idx="1"/>
        </xdr:cNvCxnSpPr>
      </xdr:nvCxnSpPr>
      <xdr:spPr>
        <a:xfrm rot="10800000" flipH="1" flipV="1">
          <a:off x="5130800" y="5200211"/>
          <a:ext cx="211281" cy="2042391"/>
        </a:xfrm>
        <a:prstGeom prst="curvedConnector3">
          <a:avLst>
            <a:gd name="adj1" fmla="val -108197"/>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31173</xdr:colOff>
      <xdr:row>7</xdr:row>
      <xdr:rowOff>202184</xdr:rowOff>
    </xdr:from>
    <xdr:to>
      <xdr:col>17</xdr:col>
      <xdr:colOff>546100</xdr:colOff>
      <xdr:row>23</xdr:row>
      <xdr:rowOff>113284</xdr:rowOff>
    </xdr:to>
    <xdr:cxnSp macro="">
      <xdr:nvCxnSpPr>
        <xdr:cNvPr id="39" name="Curved Connector 38">
          <a:extLst>
            <a:ext uri="{FF2B5EF4-FFF2-40B4-BE49-F238E27FC236}">
              <a16:creationId xmlns:a16="http://schemas.microsoft.com/office/drawing/2014/main" id="{EBF3D5E8-EB8A-AE45-B48B-FFDA2048338F}"/>
            </a:ext>
          </a:extLst>
        </xdr:cNvPr>
        <xdr:cNvCxnSpPr>
          <a:cxnSpLocks/>
          <a:stCxn id="35" idx="3"/>
          <a:endCxn id="40" idx="1"/>
        </xdr:cNvCxnSpPr>
      </xdr:nvCxnSpPr>
      <xdr:spPr>
        <a:xfrm flipV="1">
          <a:off x="5911273" y="1624584"/>
          <a:ext cx="5696527" cy="3162300"/>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17</xdr:col>
      <xdr:colOff>546100</xdr:colOff>
      <xdr:row>7</xdr:row>
      <xdr:rowOff>88900</xdr:rowOff>
    </xdr:from>
    <xdr:to>
      <xdr:col>19</xdr:col>
      <xdr:colOff>28863</xdr:colOff>
      <xdr:row>8</xdr:row>
      <xdr:rowOff>112268</xdr:rowOff>
    </xdr:to>
    <xdr:sp macro="" textlink="">
      <xdr:nvSpPr>
        <xdr:cNvPr id="40" name="Rounded Rectangle 39">
          <a:extLst>
            <a:ext uri="{FF2B5EF4-FFF2-40B4-BE49-F238E27FC236}">
              <a16:creationId xmlns:a16="http://schemas.microsoft.com/office/drawing/2014/main" id="{703D62A4-DBA3-6F49-8CFD-104982BACF64}"/>
            </a:ext>
          </a:extLst>
        </xdr:cNvPr>
        <xdr:cNvSpPr/>
      </xdr:nvSpPr>
      <xdr:spPr>
        <a:xfrm>
          <a:off x="11607800" y="1511300"/>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37</xdr:col>
      <xdr:colOff>609600</xdr:colOff>
      <xdr:row>23</xdr:row>
      <xdr:rowOff>165100</xdr:rowOff>
    </xdr:from>
    <xdr:to>
      <xdr:col>39</xdr:col>
      <xdr:colOff>92363</xdr:colOff>
      <xdr:row>24</xdr:row>
      <xdr:rowOff>188468</xdr:rowOff>
    </xdr:to>
    <xdr:sp macro="" textlink="">
      <xdr:nvSpPr>
        <xdr:cNvPr id="41" name="Rounded Rectangle 40">
          <a:extLst>
            <a:ext uri="{FF2B5EF4-FFF2-40B4-BE49-F238E27FC236}">
              <a16:creationId xmlns:a16="http://schemas.microsoft.com/office/drawing/2014/main" id="{B3CDB053-A9EF-074F-8979-63C7FC60BD3F}"/>
            </a:ext>
          </a:extLst>
        </xdr:cNvPr>
        <xdr:cNvSpPr/>
      </xdr:nvSpPr>
      <xdr:spPr>
        <a:xfrm>
          <a:off x="24625300" y="4838700"/>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596900</xdr:colOff>
      <xdr:row>22</xdr:row>
      <xdr:rowOff>0</xdr:rowOff>
    </xdr:from>
    <xdr:to>
      <xdr:col>29</xdr:col>
      <xdr:colOff>79663</xdr:colOff>
      <xdr:row>23</xdr:row>
      <xdr:rowOff>23368</xdr:rowOff>
    </xdr:to>
    <xdr:sp macro="" textlink="">
      <xdr:nvSpPr>
        <xdr:cNvPr id="42" name="Rounded Rectangle 41">
          <a:extLst>
            <a:ext uri="{FF2B5EF4-FFF2-40B4-BE49-F238E27FC236}">
              <a16:creationId xmlns:a16="http://schemas.microsoft.com/office/drawing/2014/main" id="{79CFF203-217A-5D47-A117-FD9FC7DF626B}"/>
            </a:ext>
          </a:extLst>
        </xdr:cNvPr>
        <xdr:cNvSpPr/>
      </xdr:nvSpPr>
      <xdr:spPr>
        <a:xfrm>
          <a:off x="18135600" y="4470400"/>
          <a:ext cx="7781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618837</xdr:colOff>
      <xdr:row>24</xdr:row>
      <xdr:rowOff>75184</xdr:rowOff>
    </xdr:from>
    <xdr:to>
      <xdr:col>37</xdr:col>
      <xdr:colOff>609600</xdr:colOff>
      <xdr:row>28</xdr:row>
      <xdr:rowOff>63639</xdr:rowOff>
    </xdr:to>
    <xdr:cxnSp macro="">
      <xdr:nvCxnSpPr>
        <xdr:cNvPr id="43" name="Curved Connector 42">
          <a:extLst>
            <a:ext uri="{FF2B5EF4-FFF2-40B4-BE49-F238E27FC236}">
              <a16:creationId xmlns:a16="http://schemas.microsoft.com/office/drawing/2014/main" id="{E634BF9B-EA1F-3547-8FA7-01ED0E81B8F6}"/>
            </a:ext>
          </a:extLst>
        </xdr:cNvPr>
        <xdr:cNvCxnSpPr>
          <a:cxnSpLocks/>
          <a:stCxn id="36" idx="3"/>
          <a:endCxn id="41" idx="1"/>
        </xdr:cNvCxnSpPr>
      </xdr:nvCxnSpPr>
      <xdr:spPr>
        <a:xfrm flipV="1">
          <a:off x="12328237" y="4951984"/>
          <a:ext cx="12297063" cy="801255"/>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19</xdr:col>
      <xdr:colOff>28863</xdr:colOff>
      <xdr:row>7</xdr:row>
      <xdr:rowOff>202184</xdr:rowOff>
    </xdr:from>
    <xdr:to>
      <xdr:col>27</xdr:col>
      <xdr:colOff>596900</xdr:colOff>
      <xdr:row>22</xdr:row>
      <xdr:rowOff>113284</xdr:rowOff>
    </xdr:to>
    <xdr:cxnSp macro="">
      <xdr:nvCxnSpPr>
        <xdr:cNvPr id="44" name="Curved Connector 43">
          <a:extLst>
            <a:ext uri="{FF2B5EF4-FFF2-40B4-BE49-F238E27FC236}">
              <a16:creationId xmlns:a16="http://schemas.microsoft.com/office/drawing/2014/main" id="{F4DF4E4C-E366-6741-A7C5-5233AD26849F}"/>
            </a:ext>
          </a:extLst>
        </xdr:cNvPr>
        <xdr:cNvCxnSpPr>
          <a:cxnSpLocks/>
          <a:stCxn id="40" idx="3"/>
          <a:endCxn id="42" idx="1"/>
        </xdr:cNvCxnSpPr>
      </xdr:nvCxnSpPr>
      <xdr:spPr>
        <a:xfrm>
          <a:off x="12385963" y="1624584"/>
          <a:ext cx="5749637" cy="2959100"/>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330200</xdr:colOff>
      <xdr:row>15</xdr:row>
      <xdr:rowOff>25400</xdr:rowOff>
    </xdr:from>
    <xdr:to>
      <xdr:col>9</xdr:col>
      <xdr:colOff>330200</xdr:colOff>
      <xdr:row>17</xdr:row>
      <xdr:rowOff>106501</xdr:rowOff>
    </xdr:to>
    <xdr:sp macro="" textlink="">
      <xdr:nvSpPr>
        <xdr:cNvPr id="47" name="Rectangle 46">
          <a:extLst>
            <a:ext uri="{FF2B5EF4-FFF2-40B4-BE49-F238E27FC236}">
              <a16:creationId xmlns:a16="http://schemas.microsoft.com/office/drawing/2014/main" id="{52E993BA-1238-AC40-BA62-1D5A6E44C3DA}"/>
            </a:ext>
          </a:extLst>
        </xdr:cNvPr>
        <xdr:cNvSpPr/>
      </xdr:nvSpPr>
      <xdr:spPr>
        <a:xfrm>
          <a:off x="330200" y="3073400"/>
          <a:ext cx="5880100" cy="487501"/>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2.xml><?xml version="1.0" encoding="utf-8"?>
<xdr:wsDr xmlns:xdr="http://schemas.openxmlformats.org/drawingml/2006/spreadsheetDrawing" xmlns:a="http://schemas.openxmlformats.org/drawingml/2006/main">
  <xdr:oneCellAnchor>
    <xdr:from>
      <xdr:col>10</xdr:col>
      <xdr:colOff>180496</xdr:colOff>
      <xdr:row>4</xdr:row>
      <xdr:rowOff>16566</xdr:rowOff>
    </xdr:from>
    <xdr:ext cx="6217920" cy="8046721"/>
    <xdr:pic>
      <xdr:nvPicPr>
        <xdr:cNvPr id="12" name="Picture 11">
          <a:extLst>
            <a:ext uri="{FF2B5EF4-FFF2-40B4-BE49-F238E27FC236}">
              <a16:creationId xmlns:a16="http://schemas.microsoft.com/office/drawing/2014/main" id="{F8CAE748-D279-844D-A2C6-4C79F0C7072F}"/>
            </a:ext>
          </a:extLst>
        </xdr:cNvPr>
        <xdr:cNvPicPr>
          <a:picLocks noChangeAspect="1"/>
        </xdr:cNvPicPr>
      </xdr:nvPicPr>
      <xdr:blipFill>
        <a:blip xmlns:r="http://schemas.openxmlformats.org/officeDocument/2006/relationships" r:embed="rId1"/>
        <a:stretch>
          <a:fillRect/>
        </a:stretch>
      </xdr:blipFill>
      <xdr:spPr>
        <a:xfrm>
          <a:off x="13099462" y="848635"/>
          <a:ext cx="6217920" cy="8046721"/>
        </a:xfrm>
        <a:prstGeom prst="rect">
          <a:avLst/>
        </a:prstGeom>
        <a:solidFill>
          <a:schemeClr val="bg1"/>
        </a:solidFill>
        <a:ln>
          <a:solidFill>
            <a:schemeClr val="accent1"/>
          </a:solidFill>
        </a:ln>
      </xdr:spPr>
    </xdr:pic>
    <xdr:clientData/>
  </xdr:oneCellAnchor>
  <xdr:oneCellAnchor>
    <xdr:from>
      <xdr:col>20</xdr:col>
      <xdr:colOff>19872</xdr:colOff>
      <xdr:row>5</xdr:row>
      <xdr:rowOff>10949</xdr:rowOff>
    </xdr:from>
    <xdr:ext cx="5778079" cy="7361763"/>
    <xdr:pic>
      <xdr:nvPicPr>
        <xdr:cNvPr id="14" name="Picture 13">
          <a:extLst>
            <a:ext uri="{FF2B5EF4-FFF2-40B4-BE49-F238E27FC236}">
              <a16:creationId xmlns:a16="http://schemas.microsoft.com/office/drawing/2014/main" id="{B9D34258-031F-7B49-9E6D-973E9AD440D6}"/>
            </a:ext>
          </a:extLst>
        </xdr:cNvPr>
        <xdr:cNvPicPr>
          <a:picLocks noChangeAspect="1"/>
        </xdr:cNvPicPr>
      </xdr:nvPicPr>
      <xdr:blipFill rotWithShape="1">
        <a:blip xmlns:r="http://schemas.openxmlformats.org/officeDocument/2006/relationships" r:embed="rId2" cstate="screen">
          <a:extLst>
            <a:ext uri="{28A0092B-C50C-407E-A947-70E740481C1C}">
              <a14:useLocalDpi xmlns:a14="http://schemas.microsoft.com/office/drawing/2010/main"/>
            </a:ext>
          </a:extLst>
        </a:blip>
        <a:srcRect l="874" t="2" r="874" b="28799"/>
        <a:stretch/>
      </xdr:blipFill>
      <xdr:spPr>
        <a:xfrm>
          <a:off x="19398320" y="1051035"/>
          <a:ext cx="5778079" cy="7361763"/>
        </a:xfrm>
        <a:prstGeom prst="rect">
          <a:avLst/>
        </a:prstGeom>
        <a:solidFill>
          <a:schemeClr val="bg1"/>
        </a:solidFill>
        <a:ln>
          <a:solidFill>
            <a:schemeClr val="accent1"/>
          </a:solidFill>
        </a:ln>
      </xdr:spPr>
    </xdr:pic>
    <xdr:clientData/>
  </xdr:oneCellAnchor>
  <xdr:twoCellAnchor>
    <xdr:from>
      <xdr:col>10</xdr:col>
      <xdr:colOff>128047</xdr:colOff>
      <xdr:row>19</xdr:row>
      <xdr:rowOff>115655</xdr:rowOff>
    </xdr:from>
    <xdr:to>
      <xdr:col>19</xdr:col>
      <xdr:colOff>556065</xdr:colOff>
      <xdr:row>21</xdr:row>
      <xdr:rowOff>29423</xdr:rowOff>
    </xdr:to>
    <xdr:sp macro="" textlink="">
      <xdr:nvSpPr>
        <xdr:cNvPr id="15" name="Oval 14">
          <a:extLst>
            <a:ext uri="{FF2B5EF4-FFF2-40B4-BE49-F238E27FC236}">
              <a16:creationId xmlns:a16="http://schemas.microsoft.com/office/drawing/2014/main" id="{4E199854-36EE-5B48-B7FF-F7D07BD97C7F}"/>
            </a:ext>
          </a:extLst>
        </xdr:cNvPr>
        <xdr:cNvSpPr/>
      </xdr:nvSpPr>
      <xdr:spPr>
        <a:xfrm>
          <a:off x="6605047" y="3976455"/>
          <a:ext cx="6257318" cy="320168"/>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141910</xdr:colOff>
      <xdr:row>16</xdr:row>
      <xdr:rowOff>141290</xdr:rowOff>
    </xdr:from>
    <xdr:to>
      <xdr:col>28</xdr:col>
      <xdr:colOff>545321</xdr:colOff>
      <xdr:row>20</xdr:row>
      <xdr:rowOff>30536</xdr:rowOff>
    </xdr:to>
    <xdr:sp macro="" textlink="">
      <xdr:nvSpPr>
        <xdr:cNvPr id="16" name="Oval 15">
          <a:extLst>
            <a:ext uri="{FF2B5EF4-FFF2-40B4-BE49-F238E27FC236}">
              <a16:creationId xmlns:a16="http://schemas.microsoft.com/office/drawing/2014/main" id="{79539343-3138-0E4B-81D7-DA6C634EC0F2}"/>
            </a:ext>
          </a:extLst>
        </xdr:cNvPr>
        <xdr:cNvSpPr/>
      </xdr:nvSpPr>
      <xdr:spPr>
        <a:xfrm>
          <a:off x="23396048" y="3469566"/>
          <a:ext cx="1695307" cy="72131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556065</xdr:colOff>
      <xdr:row>18</xdr:row>
      <xdr:rowOff>85913</xdr:rowOff>
    </xdr:from>
    <xdr:to>
      <xdr:col>26</xdr:col>
      <xdr:colOff>141910</xdr:colOff>
      <xdr:row>20</xdr:row>
      <xdr:rowOff>72539</xdr:rowOff>
    </xdr:to>
    <xdr:cxnSp macro="">
      <xdr:nvCxnSpPr>
        <xdr:cNvPr id="17" name="Straight Connector 16">
          <a:extLst>
            <a:ext uri="{FF2B5EF4-FFF2-40B4-BE49-F238E27FC236}">
              <a16:creationId xmlns:a16="http://schemas.microsoft.com/office/drawing/2014/main" id="{80521A3A-D151-CC46-9CEC-7D4876C76289}"/>
            </a:ext>
          </a:extLst>
        </xdr:cNvPr>
        <xdr:cNvCxnSpPr>
          <a:cxnSpLocks/>
          <a:stCxn id="15" idx="6"/>
          <a:endCxn id="16" idx="2"/>
        </xdr:cNvCxnSpPr>
      </xdr:nvCxnSpPr>
      <xdr:spPr>
        <a:xfrm flipV="1">
          <a:off x="12862365" y="3743513"/>
          <a:ext cx="4119745" cy="393026"/>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609600</xdr:colOff>
      <xdr:row>42</xdr:row>
      <xdr:rowOff>50079</xdr:rowOff>
    </xdr:from>
    <xdr:to>
      <xdr:col>39</xdr:col>
      <xdr:colOff>645530</xdr:colOff>
      <xdr:row>45</xdr:row>
      <xdr:rowOff>0</xdr:rowOff>
    </xdr:to>
    <xdr:cxnSp macro="">
      <xdr:nvCxnSpPr>
        <xdr:cNvPr id="19" name="Straight Connector 18">
          <a:extLst>
            <a:ext uri="{FF2B5EF4-FFF2-40B4-BE49-F238E27FC236}">
              <a16:creationId xmlns:a16="http://schemas.microsoft.com/office/drawing/2014/main" id="{5E1539AF-33AE-7A4B-8C85-BA40871762E9}"/>
            </a:ext>
          </a:extLst>
        </xdr:cNvPr>
        <xdr:cNvCxnSpPr/>
      </xdr:nvCxnSpPr>
      <xdr:spPr>
        <a:xfrm flipV="1">
          <a:off x="25222200" y="116077279"/>
          <a:ext cx="683630" cy="762721"/>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9</xdr:col>
          <xdr:colOff>624052</xdr:colOff>
          <xdr:row>2</xdr:row>
          <xdr:rowOff>185683</xdr:rowOff>
        </xdr:to>
        <xdr:pic>
          <xdr:nvPicPr>
            <xdr:cNvPr id="20" name="Picture 19">
              <a:extLst>
                <a:ext uri="{FF2B5EF4-FFF2-40B4-BE49-F238E27FC236}">
                  <a16:creationId xmlns:a16="http://schemas.microsoft.com/office/drawing/2014/main" id="{16B8362C-ED5D-584B-96A5-298837359CC5}"/>
                </a:ext>
              </a:extLst>
            </xdr:cNvPr>
            <xdr:cNvPicPr>
              <a:picLocks noChangeAspect="1" noChangeArrowheads="1"/>
              <a:extLst>
                <a:ext uri="{84589F7E-364E-4C9E-8A38-B11213B215E9}">
                  <a14:cameraTool cellRange="Summary!$A$1:$H$1" spid="_x0000_s31363"/>
                </a:ext>
              </a:extLst>
            </xdr:cNvPicPr>
          </xdr:nvPicPr>
          <xdr:blipFill>
            <a:blip xmlns:r="http://schemas.openxmlformats.org/officeDocument/2006/relationships" r:embed="rId3"/>
            <a:srcRect/>
            <a:stretch>
              <a:fillRect/>
            </a:stretch>
          </xdr:blipFill>
          <xdr:spPr bwMode="auto">
            <a:xfrm>
              <a:off x="0" y="258817"/>
              <a:ext cx="6437586"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9</xdr:col>
          <xdr:colOff>624052</xdr:colOff>
          <xdr:row>5</xdr:row>
          <xdr:rowOff>80421</xdr:rowOff>
        </xdr:to>
        <xdr:pic>
          <xdr:nvPicPr>
            <xdr:cNvPr id="21" name="Picture 20">
              <a:extLst>
                <a:ext uri="{FF2B5EF4-FFF2-40B4-BE49-F238E27FC236}">
                  <a16:creationId xmlns:a16="http://schemas.microsoft.com/office/drawing/2014/main" id="{294002A1-0A07-D74D-B002-BA315C448C1A}"/>
                </a:ext>
              </a:extLst>
            </xdr:cNvPr>
            <xdr:cNvPicPr>
              <a:picLocks noChangeAspect="1" noChangeArrowheads="1"/>
              <a:extLst>
                <a:ext uri="{84589F7E-364E-4C9E-8A38-B11213B215E9}">
                  <a14:cameraTool cellRange="Summary!$A$15:$H$15" spid="_x0000_s31364"/>
                </a:ext>
              </a:extLst>
            </xdr:cNvPicPr>
          </xdr:nvPicPr>
          <xdr:blipFill>
            <a:blip xmlns:r="http://schemas.openxmlformats.org/officeDocument/2006/relationships" r:embed="rId4"/>
            <a:srcRect/>
            <a:stretch>
              <a:fillRect/>
            </a:stretch>
          </xdr:blipFill>
          <xdr:spPr bwMode="auto">
            <a:xfrm>
              <a:off x="0" y="624052"/>
              <a:ext cx="6437586" cy="49645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547413</xdr:colOff>
      <xdr:row>6</xdr:row>
      <xdr:rowOff>197069</xdr:rowOff>
    </xdr:from>
    <xdr:to>
      <xdr:col>8</xdr:col>
      <xdr:colOff>547413</xdr:colOff>
      <xdr:row>13</xdr:row>
      <xdr:rowOff>25400</xdr:rowOff>
    </xdr:to>
    <xdr:sp macro="" textlink="">
      <xdr:nvSpPr>
        <xdr:cNvPr id="22" name="TextBox 21">
          <a:extLst>
            <a:ext uri="{FF2B5EF4-FFF2-40B4-BE49-F238E27FC236}">
              <a16:creationId xmlns:a16="http://schemas.microsoft.com/office/drawing/2014/main" id="{DC3D44CD-18F3-D048-AA3A-820172C4B50B}"/>
            </a:ext>
          </a:extLst>
        </xdr:cNvPr>
        <xdr:cNvSpPr txBox="1"/>
      </xdr:nvSpPr>
      <xdr:spPr>
        <a:xfrm>
          <a:off x="547413" y="1416269"/>
          <a:ext cx="5181600" cy="125073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a:p>
          <a:r>
            <a:rPr lang="en-US" sz="1100"/>
            <a:t>Supposedly TSA didn't have a powerful enough</a:t>
          </a:r>
          <a:r>
            <a:rPr lang="en-US" sz="1100" baseline="0"/>
            <a:t> laptop to compete at nationals in Orlando, FL.  Instead of purchasing one locally in San Antonio it was purchased from UMP and was hand delivered by Adam Taylor in Orlando.  The assumption is that he drove over from Port Orange with Joshua and their girlfriends.  Adam had to come to hide Joshua's involvement.</a:t>
          </a:r>
        </a:p>
      </xdr:txBody>
    </xdr:sp>
    <xdr:clientData/>
  </xdr:twoCellAnchor>
  <xdr:twoCellAnchor>
    <xdr:from>
      <xdr:col>1</xdr:col>
      <xdr:colOff>0</xdr:colOff>
      <xdr:row>28</xdr:row>
      <xdr:rowOff>0</xdr:rowOff>
    </xdr:from>
    <xdr:to>
      <xdr:col>9</xdr:col>
      <xdr:colOff>11289</xdr:colOff>
      <xdr:row>31</xdr:row>
      <xdr:rowOff>81844</xdr:rowOff>
    </xdr:to>
    <xdr:sp macro="" textlink="">
      <xdr:nvSpPr>
        <xdr:cNvPr id="23" name="TextBox 22">
          <a:extLst>
            <a:ext uri="{FF2B5EF4-FFF2-40B4-BE49-F238E27FC236}">
              <a16:creationId xmlns:a16="http://schemas.microsoft.com/office/drawing/2014/main" id="{F5A636AD-9B65-3547-83EF-158568FF7156}"/>
            </a:ext>
          </a:extLst>
        </xdr:cNvPr>
        <xdr:cNvSpPr txBox="1"/>
      </xdr:nvSpPr>
      <xdr:spPr>
        <a:xfrm>
          <a:off x="647700" y="5689600"/>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40820376.  See CHK 376-1 for request and all receipts.</a:t>
          </a:r>
          <a:endParaRPr lang="en-US" sz="1100"/>
        </a:p>
      </xdr:txBody>
    </xdr:sp>
    <xdr:clientData/>
  </xdr:twoCellAnchor>
  <xdr:twoCellAnchor editAs="oneCell">
    <xdr:from>
      <xdr:col>0</xdr:col>
      <xdr:colOff>292100</xdr:colOff>
      <xdr:row>17</xdr:row>
      <xdr:rowOff>12700</xdr:rowOff>
    </xdr:from>
    <xdr:to>
      <xdr:col>9</xdr:col>
      <xdr:colOff>508000</xdr:colOff>
      <xdr:row>24</xdr:row>
      <xdr:rowOff>127000</xdr:rowOff>
    </xdr:to>
    <xdr:pic>
      <xdr:nvPicPr>
        <xdr:cNvPr id="24" name="Picture 23">
          <a:extLst>
            <a:ext uri="{FF2B5EF4-FFF2-40B4-BE49-F238E27FC236}">
              <a16:creationId xmlns:a16="http://schemas.microsoft.com/office/drawing/2014/main" id="{AC7DC59E-5BE5-1348-8987-83FC5389B29C}"/>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92100" y="3467100"/>
          <a:ext cx="6045200" cy="1536700"/>
        </a:xfrm>
        <a:prstGeom prst="rect">
          <a:avLst/>
        </a:prstGeom>
      </xdr:spPr>
    </xdr:pic>
    <xdr:clientData/>
  </xdr:twoCellAnchor>
  <xdr:twoCellAnchor>
    <xdr:from>
      <xdr:col>0</xdr:col>
      <xdr:colOff>431800</xdr:colOff>
      <xdr:row>19</xdr:row>
      <xdr:rowOff>12700</xdr:rowOff>
    </xdr:from>
    <xdr:to>
      <xdr:col>9</xdr:col>
      <xdr:colOff>482600</xdr:colOff>
      <xdr:row>21</xdr:row>
      <xdr:rowOff>93801</xdr:rowOff>
    </xdr:to>
    <xdr:sp macro="" textlink="">
      <xdr:nvSpPr>
        <xdr:cNvPr id="25" name="Rectangle 24">
          <a:extLst>
            <a:ext uri="{FF2B5EF4-FFF2-40B4-BE49-F238E27FC236}">
              <a16:creationId xmlns:a16="http://schemas.microsoft.com/office/drawing/2014/main" id="{0FED9C7F-6819-CD4D-9147-1A5D1DE4C0BE}"/>
            </a:ext>
          </a:extLst>
        </xdr:cNvPr>
        <xdr:cNvSpPr/>
      </xdr:nvSpPr>
      <xdr:spPr>
        <a:xfrm>
          <a:off x="431800" y="3873500"/>
          <a:ext cx="5880100" cy="487501"/>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C022B495-1751-C449-97BD-C00704594248}"/>
                </a:ext>
              </a:extLst>
            </xdr:cNvPr>
            <xdr:cNvPicPr>
              <a:picLocks noChangeAspect="1" noChangeArrowheads="1"/>
              <a:extLst>
                <a:ext uri="{84589F7E-364E-4C9E-8A38-B11213B215E9}">
                  <a14:cameraTool cellRange="Summary!$A$1:$H$1" spid="_x0000_s36012"/>
                </a:ext>
              </a:extLst>
            </xdr:cNvPicPr>
          </xdr:nvPicPr>
          <xdr:blipFill>
            <a:blip xmlns:r="http://schemas.openxmlformats.org/officeDocument/2006/relationships" r:embed="rId1"/>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6</xdr:row>
          <xdr:rowOff>67734</xdr:rowOff>
        </xdr:to>
        <xdr:pic>
          <xdr:nvPicPr>
            <xdr:cNvPr id="3" name="Picture 2">
              <a:extLst>
                <a:ext uri="{FF2B5EF4-FFF2-40B4-BE49-F238E27FC236}">
                  <a16:creationId xmlns:a16="http://schemas.microsoft.com/office/drawing/2014/main" id="{41DA19DA-BCCB-5144-8238-B288153AD70A}"/>
                </a:ext>
              </a:extLst>
            </xdr:cNvPr>
            <xdr:cNvPicPr>
              <a:picLocks noChangeAspect="1" noChangeArrowheads="1"/>
              <a:extLst>
                <a:ext uri="{84589F7E-364E-4C9E-8A38-B11213B215E9}">
                  <a14:cameraTool cellRange="Summary!$A$2:$H$2" spid="_x0000_s36013"/>
                </a:ext>
              </a:extLst>
            </xdr:cNvPicPr>
          </xdr:nvPicPr>
          <xdr:blipFill>
            <a:blip xmlns:r="http://schemas.openxmlformats.org/officeDocument/2006/relationships" r:embed="rId2"/>
            <a:srcRect/>
            <a:stretch>
              <a:fillRect/>
            </a:stretch>
          </xdr:blipFill>
          <xdr:spPr bwMode="auto">
            <a:xfrm>
              <a:off x="0" y="592667"/>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C63796AA-A4DD-284F-AE7F-D24E6D683087}"/>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50801</xdr:rowOff>
        </xdr:from>
        <xdr:to>
          <xdr:col>10</xdr:col>
          <xdr:colOff>23989</xdr:colOff>
          <xdr:row>2</xdr:row>
          <xdr:rowOff>196146</xdr:rowOff>
        </xdr:to>
        <xdr:pic>
          <xdr:nvPicPr>
            <xdr:cNvPr id="2" name="Picture 1">
              <a:extLst>
                <a:ext uri="{FF2B5EF4-FFF2-40B4-BE49-F238E27FC236}">
                  <a16:creationId xmlns:a16="http://schemas.microsoft.com/office/drawing/2014/main" id="{2153323D-BBF3-BF4C-998B-A8F354DF914F}"/>
                </a:ext>
              </a:extLst>
            </xdr:cNvPr>
            <xdr:cNvPicPr>
              <a:picLocks noChangeAspect="1" noChangeArrowheads="1"/>
              <a:extLst>
                <a:ext uri="{84589F7E-364E-4C9E-8A38-B11213B215E9}">
                  <a14:cameraTool cellRange="Summary!$A$1:$H$1" spid="_x0000_s40091"/>
                </a:ext>
              </a:extLst>
            </xdr:cNvPicPr>
          </xdr:nvPicPr>
          <xdr:blipFill>
            <a:blip xmlns:r="http://schemas.openxmlformats.org/officeDocument/2006/relationships" r:embed="rId1"/>
            <a:srcRect/>
            <a:stretch>
              <a:fillRect/>
            </a:stretch>
          </xdr:blipFill>
          <xdr:spPr bwMode="auto">
            <a:xfrm>
              <a:off x="0" y="248357"/>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1</xdr:rowOff>
        </xdr:from>
        <xdr:to>
          <xdr:col>10</xdr:col>
          <xdr:colOff>23989</xdr:colOff>
          <xdr:row>6</xdr:row>
          <xdr:rowOff>67735</xdr:rowOff>
        </xdr:to>
        <xdr:pic>
          <xdr:nvPicPr>
            <xdr:cNvPr id="3" name="Picture 2">
              <a:extLst>
                <a:ext uri="{FF2B5EF4-FFF2-40B4-BE49-F238E27FC236}">
                  <a16:creationId xmlns:a16="http://schemas.microsoft.com/office/drawing/2014/main" id="{808DD450-8097-9D4E-AB1A-736F53E7CE29}"/>
                </a:ext>
              </a:extLst>
            </xdr:cNvPr>
            <xdr:cNvPicPr>
              <a:picLocks noChangeAspect="1" noChangeArrowheads="1"/>
              <a:extLst>
                <a:ext uri="{84589F7E-364E-4C9E-8A38-B11213B215E9}">
                  <a14:cameraTool cellRange="Summary!$A$3:$H$3" spid="_x0000_s40092"/>
                </a:ext>
              </a:extLst>
            </xdr:cNvPicPr>
          </xdr:nvPicPr>
          <xdr:blipFill>
            <a:blip xmlns:r="http://schemas.openxmlformats.org/officeDocument/2006/relationships" r:embed="rId2"/>
            <a:srcRect/>
            <a:stretch>
              <a:fillRect/>
            </a:stretch>
          </xdr:blipFill>
          <xdr:spPr bwMode="auto">
            <a:xfrm>
              <a:off x="0" y="592668"/>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791FB158-EA04-A84A-8A46-9239633B2F24}"/>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NAR</a:t>
          </a:r>
          <a:r>
            <a:rPr lang="en-US" sz="1100" baseline="0"/>
            <a:t> membership isn't required to participate in TARC.  Therefore individual memberships are not an allowable expense. </a:t>
          </a:r>
          <a:endParaRPr lang="en-US" sz="1100"/>
        </a:p>
      </xdr:txBody>
    </xdr:sp>
    <xdr:clientData/>
  </xdr:twoCellAnchor>
  <xdr:twoCellAnchor editAs="oneCell">
    <xdr:from>
      <xdr:col>0</xdr:col>
      <xdr:colOff>127001</xdr:colOff>
      <xdr:row>19</xdr:row>
      <xdr:rowOff>190500</xdr:rowOff>
    </xdr:from>
    <xdr:to>
      <xdr:col>9</xdr:col>
      <xdr:colOff>508001</xdr:colOff>
      <xdr:row>34</xdr:row>
      <xdr:rowOff>79935</xdr:rowOff>
    </xdr:to>
    <xdr:pic>
      <xdr:nvPicPr>
        <xdr:cNvPr id="5" name="Picture 4">
          <a:extLst>
            <a:ext uri="{FF2B5EF4-FFF2-40B4-BE49-F238E27FC236}">
              <a16:creationId xmlns:a16="http://schemas.microsoft.com/office/drawing/2014/main" id="{B31E4153-AE2D-AC4E-8C6D-92ECC0461924}"/>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127001" y="4212167"/>
          <a:ext cx="6286500" cy="306443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10</xdr:col>
      <xdr:colOff>148167</xdr:colOff>
      <xdr:row>1</xdr:row>
      <xdr:rowOff>190500</xdr:rowOff>
    </xdr:from>
    <xdr:to>
      <xdr:col>19</xdr:col>
      <xdr:colOff>529167</xdr:colOff>
      <xdr:row>41</xdr:row>
      <xdr:rowOff>7222</xdr:rowOff>
    </xdr:to>
    <xdr:pic>
      <xdr:nvPicPr>
        <xdr:cNvPr id="6" name="Picture 5">
          <a:extLst>
            <a:ext uri="{FF2B5EF4-FFF2-40B4-BE49-F238E27FC236}">
              <a16:creationId xmlns:a16="http://schemas.microsoft.com/office/drawing/2014/main" id="{B97911C2-EF25-8044-B59A-5AAF82FAB06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6709834" y="402167"/>
          <a:ext cx="6286500" cy="8283388"/>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xdr:from>
      <xdr:col>20</xdr:col>
      <xdr:colOff>211666</xdr:colOff>
      <xdr:row>1</xdr:row>
      <xdr:rowOff>155222</xdr:rowOff>
    </xdr:from>
    <xdr:to>
      <xdr:col>29</xdr:col>
      <xdr:colOff>564726</xdr:colOff>
      <xdr:row>42</xdr:row>
      <xdr:rowOff>102165</xdr:rowOff>
    </xdr:to>
    <xdr:pic>
      <xdr:nvPicPr>
        <xdr:cNvPr id="7" name="Picture 6">
          <a:extLst>
            <a:ext uri="{FF2B5EF4-FFF2-40B4-BE49-F238E27FC236}">
              <a16:creationId xmlns:a16="http://schemas.microsoft.com/office/drawing/2014/main" id="{01DC3549-1670-FF48-9B74-A3178806CCF5}"/>
            </a:ext>
          </a:extLst>
        </xdr:cNvPr>
        <xdr:cNvPicPr>
          <a:picLocks noChangeAspect="1"/>
        </xdr:cNvPicPr>
      </xdr:nvPicPr>
      <xdr:blipFill>
        <a:blip xmlns:r="http://schemas.openxmlformats.org/officeDocument/2006/relationships" r:embed="rId5"/>
        <a:stretch>
          <a:fillRect/>
        </a:stretch>
      </xdr:blipFill>
      <xdr:spPr>
        <a:xfrm>
          <a:off x="13193888" y="352778"/>
          <a:ext cx="6195060" cy="8046720"/>
        </a:xfrm>
        <a:prstGeom prst="rect">
          <a:avLst/>
        </a:prstGeom>
        <a:solidFill>
          <a:schemeClr val="bg1"/>
        </a:solidFill>
        <a:ln>
          <a:solidFill>
            <a:schemeClr val="accent1"/>
          </a:solidFill>
        </a:ln>
      </xdr:spPr>
    </xdr:pic>
    <xdr:clientData/>
  </xdr:twoCellAnchor>
  <xdr:twoCellAnchor>
    <xdr:from>
      <xdr:col>20</xdr:col>
      <xdr:colOff>587905</xdr:colOff>
      <xdr:row>34</xdr:row>
      <xdr:rowOff>77327</xdr:rowOff>
    </xdr:from>
    <xdr:to>
      <xdr:col>29</xdr:col>
      <xdr:colOff>248199</xdr:colOff>
      <xdr:row>39</xdr:row>
      <xdr:rowOff>120483</xdr:rowOff>
    </xdr:to>
    <xdr:sp macro="" textlink="">
      <xdr:nvSpPr>
        <xdr:cNvPr id="8" name="Oval 7">
          <a:extLst>
            <a:ext uri="{FF2B5EF4-FFF2-40B4-BE49-F238E27FC236}">
              <a16:creationId xmlns:a16="http://schemas.microsoft.com/office/drawing/2014/main" id="{D483AD92-66A7-4E44-ACC6-5CE63661DD74}"/>
            </a:ext>
          </a:extLst>
        </xdr:cNvPr>
        <xdr:cNvSpPr/>
      </xdr:nvSpPr>
      <xdr:spPr>
        <a:xfrm>
          <a:off x="13570127" y="6794216"/>
          <a:ext cx="5502294" cy="1030934"/>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30</xdr:col>
      <xdr:colOff>98778</xdr:colOff>
      <xdr:row>1</xdr:row>
      <xdr:rowOff>70556</xdr:rowOff>
    </xdr:from>
    <xdr:to>
      <xdr:col>39</xdr:col>
      <xdr:colOff>451838</xdr:colOff>
      <xdr:row>39</xdr:row>
      <xdr:rowOff>70555</xdr:rowOff>
    </xdr:to>
    <xdr:pic>
      <xdr:nvPicPr>
        <xdr:cNvPr id="9" name="Picture 8">
          <a:extLst>
            <a:ext uri="{FF2B5EF4-FFF2-40B4-BE49-F238E27FC236}">
              <a16:creationId xmlns:a16="http://schemas.microsoft.com/office/drawing/2014/main" id="{F29CE7C1-A4D1-364B-9140-FFBA2960E4E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9572111" y="268112"/>
          <a:ext cx="6195060" cy="7507110"/>
        </a:xfrm>
        <a:prstGeom prst="rect">
          <a:avLst/>
        </a:prstGeom>
        <a:solidFill>
          <a:schemeClr val="bg1"/>
        </a:solidFill>
        <a:ln>
          <a:solidFill>
            <a:schemeClr val="accent1"/>
          </a:solidFill>
        </a:ln>
      </xdr:spPr>
    </xdr:pic>
    <xdr:clientData/>
  </xdr:twoCellAnchor>
  <xdr:twoCellAnchor>
    <xdr:from>
      <xdr:col>30</xdr:col>
      <xdr:colOff>395199</xdr:colOff>
      <xdr:row>22</xdr:row>
      <xdr:rowOff>142871</xdr:rowOff>
    </xdr:from>
    <xdr:to>
      <xdr:col>38</xdr:col>
      <xdr:colOff>493454</xdr:colOff>
      <xdr:row>25</xdr:row>
      <xdr:rowOff>192399</xdr:rowOff>
    </xdr:to>
    <xdr:sp macro="" textlink="">
      <xdr:nvSpPr>
        <xdr:cNvPr id="10" name="Oval 9">
          <a:extLst>
            <a:ext uri="{FF2B5EF4-FFF2-40B4-BE49-F238E27FC236}">
              <a16:creationId xmlns:a16="http://schemas.microsoft.com/office/drawing/2014/main" id="{AF86F063-3557-944E-BE8C-84341DFA3733}"/>
            </a:ext>
          </a:extLst>
        </xdr:cNvPr>
        <xdr:cNvSpPr/>
      </xdr:nvSpPr>
      <xdr:spPr>
        <a:xfrm>
          <a:off x="19868532" y="4489093"/>
          <a:ext cx="5291144" cy="642195"/>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30</xdr:col>
      <xdr:colOff>111125</xdr:colOff>
      <xdr:row>6</xdr:row>
      <xdr:rowOff>58209</xdr:rowOff>
    </xdr:from>
    <xdr:to>
      <xdr:col>39</xdr:col>
      <xdr:colOff>492125</xdr:colOff>
      <xdr:row>25</xdr:row>
      <xdr:rowOff>90382</xdr:rowOff>
    </xdr:to>
    <xdr:pic>
      <xdr:nvPicPr>
        <xdr:cNvPr id="64" name="Picture 63">
          <a:extLst>
            <a:ext uri="{FF2B5EF4-FFF2-40B4-BE49-F238E27FC236}">
              <a16:creationId xmlns:a16="http://schemas.microsoft.com/office/drawing/2014/main" id="{814CBBDD-FE79-674C-B2D5-49CB93E1CA6E}"/>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tretch/>
      </xdr:blipFill>
      <xdr:spPr>
        <a:xfrm>
          <a:off x="26030670" y="1305118"/>
          <a:ext cx="6199910" cy="3980719"/>
        </a:xfrm>
        <a:prstGeom prst="rect">
          <a:avLst/>
        </a:prstGeom>
        <a:solidFill>
          <a:schemeClr val="bg1"/>
        </a:solidFill>
        <a:ln>
          <a:solidFill>
            <a:schemeClr val="accent1"/>
          </a:solidFill>
        </a:ln>
      </xdr:spPr>
    </xdr:pic>
    <xdr:clientData/>
  </xdr:twoCellAnchor>
  <xdr:twoCellAnchor>
    <xdr:from>
      <xdr:col>40</xdr:col>
      <xdr:colOff>34638</xdr:colOff>
      <xdr:row>2</xdr:row>
      <xdr:rowOff>0</xdr:rowOff>
    </xdr:from>
    <xdr:to>
      <xdr:col>49</xdr:col>
      <xdr:colOff>600363</xdr:colOff>
      <xdr:row>44</xdr:row>
      <xdr:rowOff>44161</xdr:rowOff>
    </xdr:to>
    <xdr:sp macro="" textlink="">
      <xdr:nvSpPr>
        <xdr:cNvPr id="78" name="Rounded Rectangle 77">
          <a:extLst>
            <a:ext uri="{FF2B5EF4-FFF2-40B4-BE49-F238E27FC236}">
              <a16:creationId xmlns:a16="http://schemas.microsoft.com/office/drawing/2014/main" id="{DAB20C1F-9768-2648-BCE4-D4D03C4FF72C}"/>
            </a:ext>
          </a:extLst>
        </xdr:cNvPr>
        <xdr:cNvSpPr/>
      </xdr:nvSpPr>
      <xdr:spPr>
        <a:xfrm>
          <a:off x="25954183" y="415636"/>
          <a:ext cx="6384635" cy="8772525"/>
        </a:xfrm>
        <a:prstGeom prst="roundRect">
          <a:avLst>
            <a:gd name="adj" fmla="val 21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60</xdr:col>
      <xdr:colOff>23090</xdr:colOff>
      <xdr:row>1</xdr:row>
      <xdr:rowOff>206374</xdr:rowOff>
    </xdr:from>
    <xdr:to>
      <xdr:col>89</xdr:col>
      <xdr:colOff>562839</xdr:colOff>
      <xdr:row>44</xdr:row>
      <xdr:rowOff>111124</xdr:rowOff>
    </xdr:to>
    <xdr:sp macro="" textlink="">
      <xdr:nvSpPr>
        <xdr:cNvPr id="15" name="Rounded Rectangle 14">
          <a:extLst>
            <a:ext uri="{FF2B5EF4-FFF2-40B4-BE49-F238E27FC236}">
              <a16:creationId xmlns:a16="http://schemas.microsoft.com/office/drawing/2014/main" id="{C8F8D803-285B-4B46-BA35-CF0A8AD5081F}"/>
            </a:ext>
          </a:extLst>
        </xdr:cNvPr>
        <xdr:cNvSpPr/>
      </xdr:nvSpPr>
      <xdr:spPr>
        <a:xfrm>
          <a:off x="38873545" y="414192"/>
          <a:ext cx="19289567" cy="8840932"/>
        </a:xfrm>
        <a:prstGeom prst="roundRect">
          <a:avLst>
            <a:gd name="adj" fmla="val 21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0</xdr:colOff>
          <xdr:row>2</xdr:row>
          <xdr:rowOff>189346</xdr:rowOff>
        </xdr:to>
        <xdr:pic>
          <xdr:nvPicPr>
            <xdr:cNvPr id="2" name="Picture 1">
              <a:extLst>
                <a:ext uri="{FF2B5EF4-FFF2-40B4-BE49-F238E27FC236}">
                  <a16:creationId xmlns:a16="http://schemas.microsoft.com/office/drawing/2014/main" id="{8B04B94B-DF07-5244-B922-B26D2EE65DEC}"/>
                </a:ext>
              </a:extLst>
            </xdr:cNvPr>
            <xdr:cNvPicPr>
              <a:picLocks noChangeAspect="1" noChangeArrowheads="1"/>
              <a:extLst>
                <a:ext uri="{84589F7E-364E-4C9E-8A38-B11213B215E9}">
                  <a14:cameraTool cellRange="Summary!$A$1:$H$1" spid="_x0000_s41115"/>
                </a:ext>
              </a:extLst>
            </xdr:cNvPicPr>
          </xdr:nvPicPr>
          <xdr:blipFill>
            <a:blip xmlns:r="http://schemas.openxmlformats.org/officeDocument/2006/relationships" r:embed="rId2"/>
            <a:srcRect/>
            <a:stretch>
              <a:fillRect/>
            </a:stretch>
          </xdr:blipFill>
          <xdr:spPr bwMode="auto">
            <a:xfrm>
              <a:off x="0" y="258618"/>
              <a:ext cx="6523182" cy="346364"/>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0</xdr:colOff>
          <xdr:row>5</xdr:row>
          <xdr:rowOff>80819</xdr:rowOff>
        </xdr:to>
        <xdr:pic>
          <xdr:nvPicPr>
            <xdr:cNvPr id="3" name="Picture 2">
              <a:extLst>
                <a:ext uri="{FF2B5EF4-FFF2-40B4-BE49-F238E27FC236}">
                  <a16:creationId xmlns:a16="http://schemas.microsoft.com/office/drawing/2014/main" id="{928A3DE4-212F-0D4C-ADA2-A0F627E86184}"/>
                </a:ext>
              </a:extLst>
            </xdr:cNvPr>
            <xdr:cNvPicPr>
              <a:picLocks noChangeAspect="1" noChangeArrowheads="1"/>
              <a:extLst>
                <a:ext uri="{84589F7E-364E-4C9E-8A38-B11213B215E9}">
                  <a14:cameraTool cellRange="Summary!$A$4:$H$4" spid="_x0000_s41116"/>
                </a:ext>
              </a:extLst>
            </xdr:cNvPicPr>
          </xdr:nvPicPr>
          <xdr:blipFill>
            <a:blip xmlns:r="http://schemas.openxmlformats.org/officeDocument/2006/relationships" r:embed="rId3"/>
            <a:srcRect/>
            <a:stretch>
              <a:fillRect/>
            </a:stretch>
          </xdr:blipFill>
          <xdr:spPr bwMode="auto">
            <a:xfrm>
              <a:off x="0" y="623455"/>
              <a:ext cx="6523182" cy="49645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126999</xdr:colOff>
      <xdr:row>6</xdr:row>
      <xdr:rowOff>46182</xdr:rowOff>
    </xdr:from>
    <xdr:to>
      <xdr:col>7</xdr:col>
      <xdr:colOff>508000</xdr:colOff>
      <xdr:row>15</xdr:row>
      <xdr:rowOff>57727</xdr:rowOff>
    </xdr:to>
    <xdr:sp macro="" textlink="">
      <xdr:nvSpPr>
        <xdr:cNvPr id="4" name="TextBox 3">
          <a:extLst>
            <a:ext uri="{FF2B5EF4-FFF2-40B4-BE49-F238E27FC236}">
              <a16:creationId xmlns:a16="http://schemas.microsoft.com/office/drawing/2014/main" id="{57C78D41-EC8C-C847-BF28-2B21A5E41596}"/>
            </a:ext>
          </a:extLst>
        </xdr:cNvPr>
        <xdr:cNvSpPr txBox="1"/>
      </xdr:nvSpPr>
      <xdr:spPr>
        <a:xfrm>
          <a:off x="126999" y="1293091"/>
          <a:ext cx="4906819" cy="18819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This</a:t>
          </a:r>
          <a:r>
            <a:rPr lang="en-US" sz="1100" baseline="0"/>
            <a:t> entire invoice is stolen. It is for a Level 2 High Powered Rocketry (HPR) certification kit and equipment.  This is nothing that TARC or SL would require.  It was most likely for Ms. Moreno's personal use.  She had Joshua purchase a similar kit to get his Level 2 Certification.  See the email that she sent to him and how it corresponds to this order.  Joushau docuemnts his build and certification on YouTube: https://www.youtube.com/watch?v=X40tcyMBJ7Y </a:t>
          </a:r>
        </a:p>
        <a:p>
          <a:endParaRPr lang="en-US" sz="1100" baseline="0"/>
        </a:p>
        <a:p>
          <a:r>
            <a:rPr lang="en-US" sz="1100" baseline="0"/>
            <a:t>A partial recovery was already made because the first time it was simply viewed as overcharging of a legitimate expense.  But why would you overcharge on an illegitimate expense?  To not draw attention to the other overcharges.</a:t>
          </a:r>
          <a:endParaRPr lang="en-US" sz="1100"/>
        </a:p>
      </xdr:txBody>
    </xdr:sp>
    <xdr:clientData/>
  </xdr:twoCellAnchor>
  <xdr:twoCellAnchor editAs="oneCell">
    <xdr:from>
      <xdr:col>0</xdr:col>
      <xdr:colOff>153246</xdr:colOff>
      <xdr:row>18</xdr:row>
      <xdr:rowOff>169334</xdr:rowOff>
    </xdr:from>
    <xdr:to>
      <xdr:col>9</xdr:col>
      <xdr:colOff>455564</xdr:colOff>
      <xdr:row>42</xdr:row>
      <xdr:rowOff>23298</xdr:rowOff>
    </xdr:to>
    <xdr:pic>
      <xdr:nvPicPr>
        <xdr:cNvPr id="5" name="Picture 4">
          <a:extLst>
            <a:ext uri="{FF2B5EF4-FFF2-40B4-BE49-F238E27FC236}">
              <a16:creationId xmlns:a16="http://schemas.microsoft.com/office/drawing/2014/main" id="{A91BCE28-9234-A349-9ACF-FECC5050F618}"/>
            </a:ext>
          </a:extLst>
        </xdr:cNvPr>
        <xdr:cNvPicPr>
          <a:picLocks noChangeAspect="1"/>
        </xdr:cNvPicPr>
      </xdr:nvPicPr>
      <xdr:blipFill>
        <a:blip xmlns:r="http://schemas.openxmlformats.org/officeDocument/2006/relationships" r:embed="rId4"/>
        <a:stretch>
          <a:fillRect/>
        </a:stretch>
      </xdr:blipFill>
      <xdr:spPr>
        <a:xfrm rot="5400000">
          <a:off x="858724" y="3178606"/>
          <a:ext cx="4806964" cy="6217920"/>
        </a:xfrm>
        <a:prstGeom prst="rect">
          <a:avLst/>
        </a:prstGeom>
        <a:ln>
          <a:solidFill>
            <a:schemeClr val="accent1"/>
          </a:solidFill>
        </a:ln>
      </xdr:spPr>
    </xdr:pic>
    <xdr:clientData/>
  </xdr:twoCellAnchor>
  <xdr:twoCellAnchor>
    <xdr:from>
      <xdr:col>10</xdr:col>
      <xdr:colOff>105834</xdr:colOff>
      <xdr:row>2</xdr:row>
      <xdr:rowOff>169334</xdr:rowOff>
    </xdr:from>
    <xdr:to>
      <xdr:col>19</xdr:col>
      <xdr:colOff>486834</xdr:colOff>
      <xdr:row>41</xdr:row>
      <xdr:rowOff>197722</xdr:rowOff>
    </xdr:to>
    <xdr:pic>
      <xdr:nvPicPr>
        <xdr:cNvPr id="6" name="Picture 5">
          <a:extLst>
            <a:ext uri="{FF2B5EF4-FFF2-40B4-BE49-F238E27FC236}">
              <a16:creationId xmlns:a16="http://schemas.microsoft.com/office/drawing/2014/main" id="{48875859-B78A-8B41-9F8F-10D713A9BF9F}"/>
            </a:ext>
          </a:extLst>
        </xdr:cNvPr>
        <xdr:cNvPicPr>
          <a:picLocks noChangeAspect="1"/>
        </xdr:cNvPicPr>
      </xdr:nvPicPr>
      <xdr:blipFill>
        <a:blip xmlns:r="http://schemas.openxmlformats.org/officeDocument/2006/relationships" r:embed="rId5"/>
        <a:stretch>
          <a:fillRect/>
        </a:stretch>
      </xdr:blipFill>
      <xdr:spPr>
        <a:xfrm>
          <a:off x="6667501" y="592667"/>
          <a:ext cx="6286500" cy="8283388"/>
        </a:xfrm>
        <a:prstGeom prst="rect">
          <a:avLst/>
        </a:prstGeom>
        <a:ln>
          <a:solidFill>
            <a:schemeClr val="accent1"/>
          </a:solidFill>
        </a:ln>
      </xdr:spPr>
    </xdr:pic>
    <xdr:clientData/>
  </xdr:twoCellAnchor>
  <xdr:twoCellAnchor editAs="oneCell">
    <xdr:from>
      <xdr:col>20</xdr:col>
      <xdr:colOff>169334</xdr:colOff>
      <xdr:row>6</xdr:row>
      <xdr:rowOff>62541</xdr:rowOff>
    </xdr:from>
    <xdr:to>
      <xdr:col>29</xdr:col>
      <xdr:colOff>529379</xdr:colOff>
      <xdr:row>25</xdr:row>
      <xdr:rowOff>339</xdr:rowOff>
    </xdr:to>
    <xdr:pic>
      <xdr:nvPicPr>
        <xdr:cNvPr id="7" name="Picture 6">
          <a:extLst>
            <a:ext uri="{FF2B5EF4-FFF2-40B4-BE49-F238E27FC236}">
              <a16:creationId xmlns:a16="http://schemas.microsoft.com/office/drawing/2014/main" id="{8B9C117F-6EBA-184A-8301-AE32D4DF85E6}"/>
            </a:ext>
          </a:extLst>
        </xdr:cNvPr>
        <xdr:cNvPicPr>
          <a:picLocks noChangeAspect="1"/>
        </xdr:cNvPicPr>
      </xdr:nvPicPr>
      <xdr:blipFill>
        <a:blip xmlns:r="http://schemas.openxmlformats.org/officeDocument/2006/relationships" r:embed="rId6"/>
        <a:stretch>
          <a:fillRect/>
        </a:stretch>
      </xdr:blipFill>
      <xdr:spPr>
        <a:xfrm>
          <a:off x="13157970" y="1309450"/>
          <a:ext cx="6178954" cy="3886344"/>
        </a:xfrm>
        <a:prstGeom prst="rect">
          <a:avLst/>
        </a:prstGeom>
        <a:solidFill>
          <a:schemeClr val="bg1"/>
        </a:solidFill>
        <a:ln>
          <a:solidFill>
            <a:schemeClr val="accent1"/>
          </a:solidFill>
        </a:ln>
      </xdr:spPr>
    </xdr:pic>
    <xdr:clientData/>
  </xdr:twoCellAnchor>
  <xdr:twoCellAnchor editAs="oneCell">
    <xdr:from>
      <xdr:col>20</xdr:col>
      <xdr:colOff>146243</xdr:colOff>
      <xdr:row>29</xdr:row>
      <xdr:rowOff>88515</xdr:rowOff>
    </xdr:from>
    <xdr:to>
      <xdr:col>29</xdr:col>
      <xdr:colOff>506288</xdr:colOff>
      <xdr:row>38</xdr:row>
      <xdr:rowOff>179750</xdr:rowOff>
    </xdr:to>
    <xdr:pic>
      <xdr:nvPicPr>
        <xdr:cNvPr id="8" name="Picture 7">
          <a:extLst>
            <a:ext uri="{FF2B5EF4-FFF2-40B4-BE49-F238E27FC236}">
              <a16:creationId xmlns:a16="http://schemas.microsoft.com/office/drawing/2014/main" id="{9DC05598-4ABE-FC45-8C3C-56C9017AFB5A}"/>
            </a:ext>
          </a:extLst>
        </xdr:cNvPr>
        <xdr:cNvPicPr>
          <a:picLocks noChangeAspect="1"/>
        </xdr:cNvPicPr>
      </xdr:nvPicPr>
      <xdr:blipFill>
        <a:blip xmlns:r="http://schemas.openxmlformats.org/officeDocument/2006/relationships" r:embed="rId7"/>
        <a:stretch>
          <a:fillRect/>
        </a:stretch>
      </xdr:blipFill>
      <xdr:spPr>
        <a:xfrm>
          <a:off x="13134879" y="6115242"/>
          <a:ext cx="6178954" cy="1961599"/>
        </a:xfrm>
        <a:prstGeom prst="rect">
          <a:avLst/>
        </a:prstGeom>
        <a:solidFill>
          <a:schemeClr val="bg1"/>
        </a:solidFill>
        <a:ln>
          <a:solidFill>
            <a:schemeClr val="accent1"/>
          </a:solidFill>
        </a:ln>
      </xdr:spPr>
    </xdr:pic>
    <xdr:clientData/>
  </xdr:twoCellAnchor>
  <xdr:twoCellAnchor>
    <xdr:from>
      <xdr:col>50</xdr:col>
      <xdr:colOff>121709</xdr:colOff>
      <xdr:row>4</xdr:row>
      <xdr:rowOff>100541</xdr:rowOff>
    </xdr:from>
    <xdr:to>
      <xdr:col>59</xdr:col>
      <xdr:colOff>481754</xdr:colOff>
      <xdr:row>43</xdr:row>
      <xdr:rowOff>101800</xdr:rowOff>
    </xdr:to>
    <xdr:pic>
      <xdr:nvPicPr>
        <xdr:cNvPr id="9" name="Picture 8">
          <a:extLst>
            <a:ext uri="{FF2B5EF4-FFF2-40B4-BE49-F238E27FC236}">
              <a16:creationId xmlns:a16="http://schemas.microsoft.com/office/drawing/2014/main" id="{7633FDA2-D46C-3941-8D8D-3A3A53CDD5AD}"/>
            </a:ext>
          </a:extLst>
        </xdr:cNvPr>
        <xdr:cNvPicPr>
          <a:picLocks noChangeAspect="1"/>
        </xdr:cNvPicPr>
      </xdr:nvPicPr>
      <xdr:blipFill>
        <a:blip xmlns:r="http://schemas.openxmlformats.org/officeDocument/2006/relationships" r:embed="rId8"/>
        <a:stretch>
          <a:fillRect/>
        </a:stretch>
      </xdr:blipFill>
      <xdr:spPr>
        <a:xfrm>
          <a:off x="19647959" y="926041"/>
          <a:ext cx="6217920" cy="8049884"/>
        </a:xfrm>
        <a:prstGeom prst="rect">
          <a:avLst/>
        </a:prstGeom>
        <a:ln>
          <a:solidFill>
            <a:schemeClr val="accent1"/>
          </a:solidFill>
        </a:ln>
      </xdr:spPr>
    </xdr:pic>
    <xdr:clientData/>
  </xdr:twoCellAnchor>
  <xdr:twoCellAnchor editAs="oneCell">
    <xdr:from>
      <xdr:col>80</xdr:col>
      <xdr:colOff>79407</xdr:colOff>
      <xdr:row>4</xdr:row>
      <xdr:rowOff>62815</xdr:rowOff>
    </xdr:from>
    <xdr:to>
      <xdr:col>89</xdr:col>
      <xdr:colOff>439452</xdr:colOff>
      <xdr:row>43</xdr:row>
      <xdr:rowOff>70695</xdr:rowOff>
    </xdr:to>
    <xdr:pic>
      <xdr:nvPicPr>
        <xdr:cNvPr id="11" name="Picture 10">
          <a:extLst>
            <a:ext uri="{FF2B5EF4-FFF2-40B4-BE49-F238E27FC236}">
              <a16:creationId xmlns:a16="http://schemas.microsoft.com/office/drawing/2014/main" id="{86F47DE8-BF20-AF46-B3D6-4562FC137A0A}"/>
            </a:ext>
          </a:extLst>
        </xdr:cNvPr>
        <xdr:cNvPicPr>
          <a:picLocks noChangeAspect="1"/>
        </xdr:cNvPicPr>
      </xdr:nvPicPr>
      <xdr:blipFill>
        <a:blip xmlns:r="http://schemas.openxmlformats.org/officeDocument/2006/relationships" r:embed="rId9"/>
        <a:stretch>
          <a:fillRect/>
        </a:stretch>
      </xdr:blipFill>
      <xdr:spPr>
        <a:xfrm>
          <a:off x="52149407" y="888315"/>
          <a:ext cx="6217920" cy="8056505"/>
        </a:xfrm>
        <a:prstGeom prst="rect">
          <a:avLst/>
        </a:prstGeom>
        <a:solidFill>
          <a:schemeClr val="bg1"/>
        </a:solidFill>
        <a:ln>
          <a:solidFill>
            <a:schemeClr val="accent1"/>
          </a:solidFill>
        </a:ln>
      </xdr:spPr>
    </xdr:pic>
    <xdr:clientData/>
  </xdr:twoCellAnchor>
  <xdr:twoCellAnchor>
    <xdr:from>
      <xdr:col>70</xdr:col>
      <xdr:colOff>190249</xdr:colOff>
      <xdr:row>4</xdr:row>
      <xdr:rowOff>44824</xdr:rowOff>
    </xdr:from>
    <xdr:to>
      <xdr:col>79</xdr:col>
      <xdr:colOff>550294</xdr:colOff>
      <xdr:row>43</xdr:row>
      <xdr:rowOff>52703</xdr:rowOff>
    </xdr:to>
    <xdr:pic>
      <xdr:nvPicPr>
        <xdr:cNvPr id="12" name="Picture 11">
          <a:extLst>
            <a:ext uri="{FF2B5EF4-FFF2-40B4-BE49-F238E27FC236}">
              <a16:creationId xmlns:a16="http://schemas.microsoft.com/office/drawing/2014/main" id="{6F0897E0-6D96-9846-BDD4-EF24896BF366}"/>
            </a:ext>
          </a:extLst>
        </xdr:cNvPr>
        <xdr:cNvPicPr>
          <a:picLocks noChangeAspect="1"/>
        </xdr:cNvPicPr>
      </xdr:nvPicPr>
      <xdr:blipFill>
        <a:blip xmlns:r="http://schemas.openxmlformats.org/officeDocument/2006/relationships" r:embed="rId10"/>
        <a:stretch>
          <a:fillRect/>
        </a:stretch>
      </xdr:blipFill>
      <xdr:spPr>
        <a:xfrm>
          <a:off x="45751499" y="870324"/>
          <a:ext cx="6217920" cy="8056504"/>
        </a:xfrm>
        <a:prstGeom prst="rect">
          <a:avLst/>
        </a:prstGeom>
        <a:solidFill>
          <a:schemeClr val="bg1"/>
        </a:solidFill>
        <a:ln>
          <a:solidFill>
            <a:schemeClr val="accent1"/>
          </a:solidFill>
        </a:ln>
      </xdr:spPr>
    </xdr:pic>
    <xdr:clientData/>
  </xdr:twoCellAnchor>
  <xdr:twoCellAnchor>
    <xdr:from>
      <xdr:col>40</xdr:col>
      <xdr:colOff>158750</xdr:colOff>
      <xdr:row>4</xdr:row>
      <xdr:rowOff>63500</xdr:rowOff>
    </xdr:from>
    <xdr:to>
      <xdr:col>49</xdr:col>
      <xdr:colOff>518795</xdr:colOff>
      <xdr:row>43</xdr:row>
      <xdr:rowOff>64759</xdr:rowOff>
    </xdr:to>
    <xdr:pic>
      <xdr:nvPicPr>
        <xdr:cNvPr id="13" name="Picture 12">
          <a:extLst>
            <a:ext uri="{FF2B5EF4-FFF2-40B4-BE49-F238E27FC236}">
              <a16:creationId xmlns:a16="http://schemas.microsoft.com/office/drawing/2014/main" id="{1B5BCB21-3254-1740-BCD2-9B247346FEEC}"/>
            </a:ext>
          </a:extLst>
        </xdr:cNvPr>
        <xdr:cNvPicPr>
          <a:picLocks noChangeAspect="1"/>
        </xdr:cNvPicPr>
      </xdr:nvPicPr>
      <xdr:blipFill>
        <a:blip xmlns:r="http://schemas.openxmlformats.org/officeDocument/2006/relationships" r:embed="rId11"/>
        <a:stretch>
          <a:fillRect/>
        </a:stretch>
      </xdr:blipFill>
      <xdr:spPr>
        <a:xfrm>
          <a:off x="32614306" y="853722"/>
          <a:ext cx="6202045" cy="7705926"/>
        </a:xfrm>
        <a:prstGeom prst="rect">
          <a:avLst/>
        </a:prstGeom>
        <a:solidFill>
          <a:schemeClr val="bg1"/>
        </a:solidFill>
        <a:ln>
          <a:solidFill>
            <a:schemeClr val="accent1"/>
          </a:solidFill>
        </a:ln>
      </xdr:spPr>
    </xdr:pic>
    <xdr:clientData/>
  </xdr:twoCellAnchor>
  <xdr:twoCellAnchor>
    <xdr:from>
      <xdr:col>60</xdr:col>
      <xdr:colOff>247319</xdr:colOff>
      <xdr:row>4</xdr:row>
      <xdr:rowOff>84254</xdr:rowOff>
    </xdr:from>
    <xdr:to>
      <xdr:col>69</xdr:col>
      <xdr:colOff>607364</xdr:colOff>
      <xdr:row>43</xdr:row>
      <xdr:rowOff>92347</xdr:rowOff>
    </xdr:to>
    <xdr:pic>
      <xdr:nvPicPr>
        <xdr:cNvPr id="14" name="Picture 13">
          <a:extLst>
            <a:ext uri="{FF2B5EF4-FFF2-40B4-BE49-F238E27FC236}">
              <a16:creationId xmlns:a16="http://schemas.microsoft.com/office/drawing/2014/main" id="{9F16A0E0-EE3E-5341-B4AB-76030A40D89D}"/>
            </a:ext>
          </a:extLst>
        </xdr:cNvPr>
        <xdr:cNvPicPr>
          <a:picLocks noChangeAspect="1"/>
        </xdr:cNvPicPr>
      </xdr:nvPicPr>
      <xdr:blipFill>
        <a:blip xmlns:r="http://schemas.openxmlformats.org/officeDocument/2006/relationships" r:embed="rId12"/>
        <a:stretch>
          <a:fillRect/>
        </a:stretch>
      </xdr:blipFill>
      <xdr:spPr>
        <a:xfrm>
          <a:off x="39299819" y="909754"/>
          <a:ext cx="6217920" cy="8056718"/>
        </a:xfrm>
        <a:prstGeom prst="rect">
          <a:avLst/>
        </a:prstGeom>
        <a:solidFill>
          <a:schemeClr val="bg1"/>
        </a:solidFill>
        <a:ln>
          <a:solidFill>
            <a:schemeClr val="accent1"/>
          </a:solidFill>
        </a:ln>
      </xdr:spPr>
    </xdr:pic>
    <xdr:clientData/>
  </xdr:twoCellAnchor>
  <xdr:twoCellAnchor>
    <xdr:from>
      <xdr:col>8</xdr:col>
      <xdr:colOff>0</xdr:colOff>
      <xdr:row>16</xdr:row>
      <xdr:rowOff>200614</xdr:rowOff>
    </xdr:from>
    <xdr:to>
      <xdr:col>9</xdr:col>
      <xdr:colOff>23091</xdr:colOff>
      <xdr:row>18</xdr:row>
      <xdr:rowOff>11546</xdr:rowOff>
    </xdr:to>
    <xdr:sp macro="" textlink="">
      <xdr:nvSpPr>
        <xdr:cNvPr id="16" name="Rounded Rectangle 15">
          <a:extLst>
            <a:ext uri="{FF2B5EF4-FFF2-40B4-BE49-F238E27FC236}">
              <a16:creationId xmlns:a16="http://schemas.microsoft.com/office/drawing/2014/main" id="{DB620A24-4F72-0242-890F-2F9992AA2F99}"/>
            </a:ext>
          </a:extLst>
        </xdr:cNvPr>
        <xdr:cNvSpPr/>
      </xdr:nvSpPr>
      <xdr:spPr>
        <a:xfrm>
          <a:off x="5172364" y="3525705"/>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14112</xdr:colOff>
      <xdr:row>16</xdr:row>
      <xdr:rowOff>0</xdr:rowOff>
    </xdr:from>
    <xdr:to>
      <xdr:col>9</xdr:col>
      <xdr:colOff>23091</xdr:colOff>
      <xdr:row>16</xdr:row>
      <xdr:rowOff>182880</xdr:rowOff>
    </xdr:to>
    <xdr:sp macro="" textlink="">
      <xdr:nvSpPr>
        <xdr:cNvPr id="17" name="Rounded Rectangle 16">
          <a:extLst>
            <a:ext uri="{FF2B5EF4-FFF2-40B4-BE49-F238E27FC236}">
              <a16:creationId xmlns:a16="http://schemas.microsoft.com/office/drawing/2014/main" id="{A1DABCC7-0B56-FF4E-8CBF-39272212D9DD}"/>
            </a:ext>
          </a:extLst>
        </xdr:cNvPr>
        <xdr:cNvSpPr/>
      </xdr:nvSpPr>
      <xdr:spPr>
        <a:xfrm>
          <a:off x="5186476" y="3325091"/>
          <a:ext cx="713251"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23091</xdr:colOff>
      <xdr:row>16</xdr:row>
      <xdr:rowOff>91440</xdr:rowOff>
    </xdr:from>
    <xdr:to>
      <xdr:col>9</xdr:col>
      <xdr:colOff>244764</xdr:colOff>
      <xdr:row>27</xdr:row>
      <xdr:rowOff>16025</xdr:rowOff>
    </xdr:to>
    <xdr:cxnSp macro="">
      <xdr:nvCxnSpPr>
        <xdr:cNvPr id="18" name="Curved Connector 17">
          <a:extLst>
            <a:ext uri="{FF2B5EF4-FFF2-40B4-BE49-F238E27FC236}">
              <a16:creationId xmlns:a16="http://schemas.microsoft.com/office/drawing/2014/main" id="{38C9281E-5052-1C45-9387-ED0D9EBA174F}"/>
            </a:ext>
          </a:extLst>
        </xdr:cNvPr>
        <xdr:cNvCxnSpPr>
          <a:cxnSpLocks/>
          <a:stCxn id="17" idx="3"/>
          <a:endCxn id="26" idx="3"/>
        </xdr:cNvCxnSpPr>
      </xdr:nvCxnSpPr>
      <xdr:spPr>
        <a:xfrm>
          <a:off x="5899727" y="3416531"/>
          <a:ext cx="221673" cy="2210585"/>
        </a:xfrm>
        <a:prstGeom prst="curvedConnector3">
          <a:avLst>
            <a:gd name="adj1" fmla="val 161459"/>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25400</xdr:colOff>
      <xdr:row>15</xdr:row>
      <xdr:rowOff>108388</xdr:rowOff>
    </xdr:from>
    <xdr:to>
      <xdr:col>17</xdr:col>
      <xdr:colOff>258619</xdr:colOff>
      <xdr:row>31</xdr:row>
      <xdr:rowOff>99152</xdr:rowOff>
    </xdr:to>
    <xdr:cxnSp macro="">
      <xdr:nvCxnSpPr>
        <xdr:cNvPr id="19" name="Curved Connector 18">
          <a:extLst>
            <a:ext uri="{FF2B5EF4-FFF2-40B4-BE49-F238E27FC236}">
              <a16:creationId xmlns:a16="http://schemas.microsoft.com/office/drawing/2014/main" id="{61CF1EA9-CE7C-5D40-9961-D4C1A2AA3542}"/>
            </a:ext>
          </a:extLst>
        </xdr:cNvPr>
        <xdr:cNvCxnSpPr>
          <a:cxnSpLocks/>
          <a:stCxn id="20" idx="3"/>
          <a:endCxn id="33" idx="1"/>
        </xdr:cNvCxnSpPr>
      </xdr:nvCxnSpPr>
      <xdr:spPr>
        <a:xfrm>
          <a:off x="5902036" y="3225661"/>
          <a:ext cx="5405583" cy="3315855"/>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2309</xdr:colOff>
      <xdr:row>14</xdr:row>
      <xdr:rowOff>202922</xdr:rowOff>
    </xdr:from>
    <xdr:to>
      <xdr:col>9</xdr:col>
      <xdr:colOff>25400</xdr:colOff>
      <xdr:row>16</xdr:row>
      <xdr:rowOff>13854</xdr:rowOff>
    </xdr:to>
    <xdr:sp macro="" textlink="">
      <xdr:nvSpPr>
        <xdr:cNvPr id="20" name="Rounded Rectangle 19">
          <a:extLst>
            <a:ext uri="{FF2B5EF4-FFF2-40B4-BE49-F238E27FC236}">
              <a16:creationId xmlns:a16="http://schemas.microsoft.com/office/drawing/2014/main" id="{8A022E98-E961-8C44-A9B9-4499803E1B44}"/>
            </a:ext>
          </a:extLst>
        </xdr:cNvPr>
        <xdr:cNvSpPr/>
      </xdr:nvSpPr>
      <xdr:spPr>
        <a:xfrm>
          <a:off x="5174673" y="3112377"/>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221673</xdr:colOff>
      <xdr:row>26</xdr:row>
      <xdr:rowOff>110559</xdr:rowOff>
    </xdr:from>
    <xdr:to>
      <xdr:col>9</xdr:col>
      <xdr:colOff>244764</xdr:colOff>
      <xdr:row>27</xdr:row>
      <xdr:rowOff>129309</xdr:rowOff>
    </xdr:to>
    <xdr:sp macro="" textlink="">
      <xdr:nvSpPr>
        <xdr:cNvPr id="26" name="Rounded Rectangle 25">
          <a:extLst>
            <a:ext uri="{FF2B5EF4-FFF2-40B4-BE49-F238E27FC236}">
              <a16:creationId xmlns:a16="http://schemas.microsoft.com/office/drawing/2014/main" id="{C7FDC9B4-CAC2-4247-834A-9909847FF8F4}"/>
            </a:ext>
          </a:extLst>
        </xdr:cNvPr>
        <xdr:cNvSpPr/>
      </xdr:nvSpPr>
      <xdr:spPr>
        <a:xfrm>
          <a:off x="5394037" y="5513832"/>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223981</xdr:colOff>
      <xdr:row>25</xdr:row>
      <xdr:rowOff>55141</xdr:rowOff>
    </xdr:from>
    <xdr:to>
      <xdr:col>9</xdr:col>
      <xdr:colOff>247072</xdr:colOff>
      <xdr:row>26</xdr:row>
      <xdr:rowOff>73891</xdr:rowOff>
    </xdr:to>
    <xdr:sp macro="" textlink="">
      <xdr:nvSpPr>
        <xdr:cNvPr id="27" name="Rounded Rectangle 26">
          <a:extLst>
            <a:ext uri="{FF2B5EF4-FFF2-40B4-BE49-F238E27FC236}">
              <a16:creationId xmlns:a16="http://schemas.microsoft.com/office/drawing/2014/main" id="{168CFF37-019D-2044-9C31-720294E9635F}"/>
            </a:ext>
          </a:extLst>
        </xdr:cNvPr>
        <xdr:cNvSpPr/>
      </xdr:nvSpPr>
      <xdr:spPr>
        <a:xfrm>
          <a:off x="5396345" y="5250596"/>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646545</xdr:colOff>
      <xdr:row>17</xdr:row>
      <xdr:rowOff>106079</xdr:rowOff>
    </xdr:from>
    <xdr:to>
      <xdr:col>8</xdr:col>
      <xdr:colOff>223980</xdr:colOff>
      <xdr:row>25</xdr:row>
      <xdr:rowOff>168424</xdr:rowOff>
    </xdr:to>
    <xdr:cxnSp macro="">
      <xdr:nvCxnSpPr>
        <xdr:cNvPr id="30" name="Curved Connector 29">
          <a:extLst>
            <a:ext uri="{FF2B5EF4-FFF2-40B4-BE49-F238E27FC236}">
              <a16:creationId xmlns:a16="http://schemas.microsoft.com/office/drawing/2014/main" id="{68C33566-78BB-8248-A9CA-E718DC4F62DB}"/>
            </a:ext>
          </a:extLst>
        </xdr:cNvPr>
        <xdr:cNvCxnSpPr>
          <a:cxnSpLocks/>
          <a:stCxn id="16" idx="1"/>
          <a:endCxn id="27" idx="1"/>
        </xdr:cNvCxnSpPr>
      </xdr:nvCxnSpPr>
      <xdr:spPr>
        <a:xfrm rot="10800000" flipH="1" flipV="1">
          <a:off x="5172363" y="3638988"/>
          <a:ext cx="223981" cy="1724891"/>
        </a:xfrm>
        <a:prstGeom prst="curvedConnector3">
          <a:avLst>
            <a:gd name="adj1" fmla="val -102062"/>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17</xdr:col>
      <xdr:colOff>258619</xdr:colOff>
      <xdr:row>30</xdr:row>
      <xdr:rowOff>193687</xdr:rowOff>
    </xdr:from>
    <xdr:to>
      <xdr:col>18</xdr:col>
      <xdr:colOff>339437</xdr:colOff>
      <xdr:row>32</xdr:row>
      <xdr:rowOff>4618</xdr:rowOff>
    </xdr:to>
    <xdr:sp macro="" textlink="">
      <xdr:nvSpPr>
        <xdr:cNvPr id="33" name="Rounded Rectangle 32">
          <a:extLst>
            <a:ext uri="{FF2B5EF4-FFF2-40B4-BE49-F238E27FC236}">
              <a16:creationId xmlns:a16="http://schemas.microsoft.com/office/drawing/2014/main" id="{A160CA38-B029-AF45-A41B-A9FF681FE4F5}"/>
            </a:ext>
          </a:extLst>
        </xdr:cNvPr>
        <xdr:cNvSpPr/>
      </xdr:nvSpPr>
      <xdr:spPr>
        <a:xfrm>
          <a:off x="11307619" y="6428232"/>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415638</xdr:colOff>
      <xdr:row>13</xdr:row>
      <xdr:rowOff>127000</xdr:rowOff>
    </xdr:from>
    <xdr:to>
      <xdr:col>29</xdr:col>
      <xdr:colOff>127001</xdr:colOff>
      <xdr:row>15</xdr:row>
      <xdr:rowOff>22977</xdr:rowOff>
    </xdr:to>
    <xdr:sp macro="" textlink="">
      <xdr:nvSpPr>
        <xdr:cNvPr id="35" name="Oval 34">
          <a:extLst>
            <a:ext uri="{FF2B5EF4-FFF2-40B4-BE49-F238E27FC236}">
              <a16:creationId xmlns:a16="http://schemas.microsoft.com/office/drawing/2014/main" id="{562ABEFB-A815-5C49-B74F-CE01F7EDA3FE}"/>
            </a:ext>
          </a:extLst>
        </xdr:cNvPr>
        <xdr:cNvSpPr/>
      </xdr:nvSpPr>
      <xdr:spPr>
        <a:xfrm>
          <a:off x="13404274" y="2828636"/>
          <a:ext cx="5530272" cy="311614"/>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630213</xdr:colOff>
      <xdr:row>30</xdr:row>
      <xdr:rowOff>186080</xdr:rowOff>
    </xdr:from>
    <xdr:to>
      <xdr:col>28</xdr:col>
      <xdr:colOff>635000</xdr:colOff>
      <xdr:row>38</xdr:row>
      <xdr:rowOff>103910</xdr:rowOff>
    </xdr:to>
    <xdr:sp macro="" textlink="">
      <xdr:nvSpPr>
        <xdr:cNvPr id="36" name="Rounded Rectangle 35">
          <a:extLst>
            <a:ext uri="{FF2B5EF4-FFF2-40B4-BE49-F238E27FC236}">
              <a16:creationId xmlns:a16="http://schemas.microsoft.com/office/drawing/2014/main" id="{2C2DA680-E4E0-2F49-96AB-9A97E62A1675}"/>
            </a:ext>
          </a:extLst>
        </xdr:cNvPr>
        <xdr:cNvSpPr/>
      </xdr:nvSpPr>
      <xdr:spPr>
        <a:xfrm>
          <a:off x="13618849" y="6420625"/>
          <a:ext cx="5177151" cy="1580376"/>
        </a:xfrm>
        <a:prstGeom prst="roundRect">
          <a:avLst/>
        </a:prstGeom>
        <a:solidFill>
          <a:schemeClr val="bg1">
            <a:alpha val="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58</xdr:col>
      <xdr:colOff>53109</xdr:colOff>
      <xdr:row>36</xdr:row>
      <xdr:rowOff>115177</xdr:rowOff>
    </xdr:from>
    <xdr:to>
      <xdr:col>59</xdr:col>
      <xdr:colOff>133927</xdr:colOff>
      <xdr:row>37</xdr:row>
      <xdr:rowOff>133927</xdr:rowOff>
    </xdr:to>
    <xdr:sp macro="" textlink="">
      <xdr:nvSpPr>
        <xdr:cNvPr id="38" name="Rounded Rectangle 37">
          <a:extLst>
            <a:ext uri="{FF2B5EF4-FFF2-40B4-BE49-F238E27FC236}">
              <a16:creationId xmlns:a16="http://schemas.microsoft.com/office/drawing/2014/main" id="{01136343-6C11-0848-AFBF-D8A3F09B602B}"/>
            </a:ext>
          </a:extLst>
        </xdr:cNvPr>
        <xdr:cNvSpPr/>
      </xdr:nvSpPr>
      <xdr:spPr>
        <a:xfrm>
          <a:off x="24679564" y="7596632"/>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339437</xdr:colOff>
      <xdr:row>31</xdr:row>
      <xdr:rowOff>99152</xdr:rowOff>
    </xdr:from>
    <xdr:to>
      <xdr:col>58</xdr:col>
      <xdr:colOff>53109</xdr:colOff>
      <xdr:row>37</xdr:row>
      <xdr:rowOff>20643</xdr:rowOff>
    </xdr:to>
    <xdr:cxnSp macro="">
      <xdr:nvCxnSpPr>
        <xdr:cNvPr id="39" name="Curved Connector 38">
          <a:extLst>
            <a:ext uri="{FF2B5EF4-FFF2-40B4-BE49-F238E27FC236}">
              <a16:creationId xmlns:a16="http://schemas.microsoft.com/office/drawing/2014/main" id="{82BF77A3-B8F3-AF4E-837B-481C17CDF7C8}"/>
            </a:ext>
          </a:extLst>
        </xdr:cNvPr>
        <xdr:cNvCxnSpPr>
          <a:cxnSpLocks/>
          <a:stCxn id="33" idx="3"/>
          <a:endCxn id="38" idx="1"/>
        </xdr:cNvCxnSpPr>
      </xdr:nvCxnSpPr>
      <xdr:spPr>
        <a:xfrm>
          <a:off x="12034982" y="6541516"/>
          <a:ext cx="12644582" cy="1168400"/>
        </a:xfrm>
        <a:prstGeom prst="curvedConnector3">
          <a:avLst>
            <a:gd name="adj1" fmla="val 3707"/>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35</xdr:col>
      <xdr:colOff>346364</xdr:colOff>
      <xdr:row>9</xdr:row>
      <xdr:rowOff>80818</xdr:rowOff>
    </xdr:from>
    <xdr:to>
      <xdr:col>50</xdr:col>
      <xdr:colOff>496455</xdr:colOff>
      <xdr:row>22</xdr:row>
      <xdr:rowOff>69273</xdr:rowOff>
    </xdr:to>
    <xdr:cxnSp macro="">
      <xdr:nvCxnSpPr>
        <xdr:cNvPr id="43" name="Straight Arrow Connector 42">
          <a:extLst>
            <a:ext uri="{FF2B5EF4-FFF2-40B4-BE49-F238E27FC236}">
              <a16:creationId xmlns:a16="http://schemas.microsoft.com/office/drawing/2014/main" id="{F27021D1-B5AC-0C4E-9C5B-14F144EAD0B9}"/>
            </a:ext>
          </a:extLst>
        </xdr:cNvPr>
        <xdr:cNvCxnSpPr/>
      </xdr:nvCxnSpPr>
      <xdr:spPr>
        <a:xfrm>
          <a:off x="23033182" y="1951182"/>
          <a:ext cx="9848273" cy="2690091"/>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357909</xdr:colOff>
      <xdr:row>24</xdr:row>
      <xdr:rowOff>103911</xdr:rowOff>
    </xdr:from>
    <xdr:to>
      <xdr:col>50</xdr:col>
      <xdr:colOff>450273</xdr:colOff>
      <xdr:row>39</xdr:row>
      <xdr:rowOff>196273</xdr:rowOff>
    </xdr:to>
    <xdr:cxnSp macro="">
      <xdr:nvCxnSpPr>
        <xdr:cNvPr id="47" name="Straight Arrow Connector 46">
          <a:extLst>
            <a:ext uri="{FF2B5EF4-FFF2-40B4-BE49-F238E27FC236}">
              <a16:creationId xmlns:a16="http://schemas.microsoft.com/office/drawing/2014/main" id="{1DE2B184-808E-6D4F-86C4-469069779FB7}"/>
            </a:ext>
          </a:extLst>
        </xdr:cNvPr>
        <xdr:cNvCxnSpPr/>
      </xdr:nvCxnSpPr>
      <xdr:spPr>
        <a:xfrm flipV="1">
          <a:off x="27570545" y="5091547"/>
          <a:ext cx="5264728" cy="3209635"/>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288637</xdr:colOff>
      <xdr:row>20</xdr:row>
      <xdr:rowOff>21166</xdr:rowOff>
    </xdr:from>
    <xdr:to>
      <xdr:col>62</xdr:col>
      <xdr:colOff>317500</xdr:colOff>
      <xdr:row>25</xdr:row>
      <xdr:rowOff>69272</xdr:rowOff>
    </xdr:to>
    <xdr:cxnSp macro="">
      <xdr:nvCxnSpPr>
        <xdr:cNvPr id="49" name="Straight Arrow Connector 48">
          <a:extLst>
            <a:ext uri="{FF2B5EF4-FFF2-40B4-BE49-F238E27FC236}">
              <a16:creationId xmlns:a16="http://schemas.microsoft.com/office/drawing/2014/main" id="{50199B8C-C786-5A4F-8249-D4CEECB51BCB}"/>
            </a:ext>
          </a:extLst>
        </xdr:cNvPr>
        <xdr:cNvCxnSpPr/>
      </xdr:nvCxnSpPr>
      <xdr:spPr>
        <a:xfrm flipH="1">
          <a:off x="21000220" y="4042833"/>
          <a:ext cx="12940530" cy="1053522"/>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161636</xdr:colOff>
      <xdr:row>30</xdr:row>
      <xdr:rowOff>46182</xdr:rowOff>
    </xdr:from>
    <xdr:to>
      <xdr:col>50</xdr:col>
      <xdr:colOff>519545</xdr:colOff>
      <xdr:row>37</xdr:row>
      <xdr:rowOff>57727</xdr:rowOff>
    </xdr:to>
    <xdr:cxnSp macro="">
      <xdr:nvCxnSpPr>
        <xdr:cNvPr id="51" name="Straight Arrow Connector 50">
          <a:extLst>
            <a:ext uri="{FF2B5EF4-FFF2-40B4-BE49-F238E27FC236}">
              <a16:creationId xmlns:a16="http://schemas.microsoft.com/office/drawing/2014/main" id="{BE6039A2-A185-2949-9A85-91236972BFCF}"/>
            </a:ext>
          </a:extLst>
        </xdr:cNvPr>
        <xdr:cNvCxnSpPr/>
      </xdr:nvCxnSpPr>
      <xdr:spPr>
        <a:xfrm flipV="1">
          <a:off x="28020818" y="6280727"/>
          <a:ext cx="4883727" cy="1466273"/>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438727</xdr:colOff>
      <xdr:row>22</xdr:row>
      <xdr:rowOff>179917</xdr:rowOff>
    </xdr:from>
    <xdr:to>
      <xdr:col>62</xdr:col>
      <xdr:colOff>296333</xdr:colOff>
      <xdr:row>28</xdr:row>
      <xdr:rowOff>69273</xdr:rowOff>
    </xdr:to>
    <xdr:cxnSp macro="">
      <xdr:nvCxnSpPr>
        <xdr:cNvPr id="52" name="Straight Arrow Connector 51">
          <a:extLst>
            <a:ext uri="{FF2B5EF4-FFF2-40B4-BE49-F238E27FC236}">
              <a16:creationId xmlns:a16="http://schemas.microsoft.com/office/drawing/2014/main" id="{ABD4B8FC-63CD-0146-A419-3346117FD0C4}"/>
            </a:ext>
          </a:extLst>
        </xdr:cNvPr>
        <xdr:cNvCxnSpPr/>
      </xdr:nvCxnSpPr>
      <xdr:spPr>
        <a:xfrm flipH="1">
          <a:off x="21150310" y="4603750"/>
          <a:ext cx="12769273" cy="1095856"/>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519545</xdr:colOff>
      <xdr:row>26</xdr:row>
      <xdr:rowOff>80818</xdr:rowOff>
    </xdr:from>
    <xdr:to>
      <xdr:col>50</xdr:col>
      <xdr:colOff>496456</xdr:colOff>
      <xdr:row>40</xdr:row>
      <xdr:rowOff>0</xdr:rowOff>
    </xdr:to>
    <xdr:cxnSp macro="">
      <xdr:nvCxnSpPr>
        <xdr:cNvPr id="53" name="Straight Arrow Connector 52">
          <a:extLst>
            <a:ext uri="{FF2B5EF4-FFF2-40B4-BE49-F238E27FC236}">
              <a16:creationId xmlns:a16="http://schemas.microsoft.com/office/drawing/2014/main" id="{B24B02F0-BCFA-CA4B-ABA5-AAEEE90483D7}"/>
            </a:ext>
          </a:extLst>
        </xdr:cNvPr>
        <xdr:cNvCxnSpPr/>
      </xdr:nvCxnSpPr>
      <xdr:spPr>
        <a:xfrm flipV="1">
          <a:off x="28378727" y="5484091"/>
          <a:ext cx="4502729" cy="2828636"/>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150091</xdr:colOff>
      <xdr:row>31</xdr:row>
      <xdr:rowOff>46181</xdr:rowOff>
    </xdr:from>
    <xdr:to>
      <xdr:col>50</xdr:col>
      <xdr:colOff>519545</xdr:colOff>
      <xdr:row>31</xdr:row>
      <xdr:rowOff>138545</xdr:rowOff>
    </xdr:to>
    <xdr:cxnSp macro="">
      <xdr:nvCxnSpPr>
        <xdr:cNvPr id="59" name="Straight Arrow Connector 58">
          <a:extLst>
            <a:ext uri="{FF2B5EF4-FFF2-40B4-BE49-F238E27FC236}">
              <a16:creationId xmlns:a16="http://schemas.microsoft.com/office/drawing/2014/main" id="{C1EA40B9-EAE5-5A4F-9253-8BEED84F1BD7}"/>
            </a:ext>
          </a:extLst>
        </xdr:cNvPr>
        <xdr:cNvCxnSpPr/>
      </xdr:nvCxnSpPr>
      <xdr:spPr>
        <a:xfrm flipV="1">
          <a:off x="27362727" y="6488545"/>
          <a:ext cx="5541818" cy="92364"/>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288637</xdr:colOff>
      <xdr:row>32</xdr:row>
      <xdr:rowOff>71678</xdr:rowOff>
    </xdr:from>
    <xdr:to>
      <xdr:col>50</xdr:col>
      <xdr:colOff>473270</xdr:colOff>
      <xdr:row>33</xdr:row>
      <xdr:rowOff>138545</xdr:rowOff>
    </xdr:to>
    <xdr:cxnSp macro="">
      <xdr:nvCxnSpPr>
        <xdr:cNvPr id="60" name="Straight Arrow Connector 59">
          <a:extLst>
            <a:ext uri="{FF2B5EF4-FFF2-40B4-BE49-F238E27FC236}">
              <a16:creationId xmlns:a16="http://schemas.microsoft.com/office/drawing/2014/main" id="{456C853C-3C5E-574E-A3BE-CCA078B7518C}"/>
            </a:ext>
          </a:extLst>
        </xdr:cNvPr>
        <xdr:cNvCxnSpPr/>
      </xdr:nvCxnSpPr>
      <xdr:spPr>
        <a:xfrm flipV="1">
          <a:off x="27501273" y="6721860"/>
          <a:ext cx="5356997" cy="274685"/>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311727</xdr:colOff>
      <xdr:row>32</xdr:row>
      <xdr:rowOff>150091</xdr:rowOff>
    </xdr:from>
    <xdr:to>
      <xdr:col>50</xdr:col>
      <xdr:colOff>473364</xdr:colOff>
      <xdr:row>34</xdr:row>
      <xdr:rowOff>46182</xdr:rowOff>
    </xdr:to>
    <xdr:cxnSp macro="">
      <xdr:nvCxnSpPr>
        <xdr:cNvPr id="61" name="Straight Arrow Connector 60">
          <a:extLst>
            <a:ext uri="{FF2B5EF4-FFF2-40B4-BE49-F238E27FC236}">
              <a16:creationId xmlns:a16="http://schemas.microsoft.com/office/drawing/2014/main" id="{2A65553A-A6B8-854B-BFCB-9BD6FE4BD56A}"/>
            </a:ext>
          </a:extLst>
        </xdr:cNvPr>
        <xdr:cNvCxnSpPr/>
      </xdr:nvCxnSpPr>
      <xdr:spPr>
        <a:xfrm>
          <a:off x="28170909" y="6800273"/>
          <a:ext cx="4687455" cy="311727"/>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519545</xdr:colOff>
      <xdr:row>13</xdr:row>
      <xdr:rowOff>57728</xdr:rowOff>
    </xdr:from>
    <xdr:to>
      <xdr:col>62</xdr:col>
      <xdr:colOff>311728</xdr:colOff>
      <xdr:row>30</xdr:row>
      <xdr:rowOff>46182</xdr:rowOff>
    </xdr:to>
    <xdr:cxnSp macro="">
      <xdr:nvCxnSpPr>
        <xdr:cNvPr id="92" name="Straight Arrow Connector 91">
          <a:extLst>
            <a:ext uri="{FF2B5EF4-FFF2-40B4-BE49-F238E27FC236}">
              <a16:creationId xmlns:a16="http://schemas.microsoft.com/office/drawing/2014/main" id="{AEC94412-557F-A840-9951-1342528C5340}"/>
            </a:ext>
          </a:extLst>
        </xdr:cNvPr>
        <xdr:cNvCxnSpPr/>
      </xdr:nvCxnSpPr>
      <xdr:spPr>
        <a:xfrm flipH="1">
          <a:off x="34197636" y="2759364"/>
          <a:ext cx="6257637" cy="3521363"/>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64</xdr:col>
      <xdr:colOff>300182</xdr:colOff>
      <xdr:row>13</xdr:row>
      <xdr:rowOff>34637</xdr:rowOff>
    </xdr:from>
    <xdr:to>
      <xdr:col>72</xdr:col>
      <xdr:colOff>381000</xdr:colOff>
      <xdr:row>23</xdr:row>
      <xdr:rowOff>127001</xdr:rowOff>
    </xdr:to>
    <xdr:cxnSp macro="">
      <xdr:nvCxnSpPr>
        <xdr:cNvPr id="93" name="Straight Arrow Connector 92">
          <a:extLst>
            <a:ext uri="{FF2B5EF4-FFF2-40B4-BE49-F238E27FC236}">
              <a16:creationId xmlns:a16="http://schemas.microsoft.com/office/drawing/2014/main" id="{D732FC84-DE73-D746-B6DA-0154FDC96B91}"/>
            </a:ext>
          </a:extLst>
        </xdr:cNvPr>
        <xdr:cNvCxnSpPr/>
      </xdr:nvCxnSpPr>
      <xdr:spPr>
        <a:xfrm flipH="1" flipV="1">
          <a:off x="41736818" y="2736273"/>
          <a:ext cx="5253182" cy="2170546"/>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242455</xdr:colOff>
      <xdr:row>21</xdr:row>
      <xdr:rowOff>127000</xdr:rowOff>
    </xdr:from>
    <xdr:to>
      <xdr:col>72</xdr:col>
      <xdr:colOff>334818</xdr:colOff>
      <xdr:row>26</xdr:row>
      <xdr:rowOff>69272</xdr:rowOff>
    </xdr:to>
    <xdr:cxnSp macro="">
      <xdr:nvCxnSpPr>
        <xdr:cNvPr id="98" name="Straight Arrow Connector 97">
          <a:extLst>
            <a:ext uri="{FF2B5EF4-FFF2-40B4-BE49-F238E27FC236}">
              <a16:creationId xmlns:a16="http://schemas.microsoft.com/office/drawing/2014/main" id="{1D39F761-C806-3D47-8D4F-4025F20B6D24}"/>
            </a:ext>
          </a:extLst>
        </xdr:cNvPr>
        <xdr:cNvCxnSpPr/>
      </xdr:nvCxnSpPr>
      <xdr:spPr>
        <a:xfrm flipH="1">
          <a:off x="33920546" y="4491182"/>
          <a:ext cx="13023272" cy="981363"/>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623455</xdr:colOff>
      <xdr:row>9</xdr:row>
      <xdr:rowOff>127000</xdr:rowOff>
    </xdr:from>
    <xdr:to>
      <xdr:col>62</xdr:col>
      <xdr:colOff>265546</xdr:colOff>
      <xdr:row>31</xdr:row>
      <xdr:rowOff>69272</xdr:rowOff>
    </xdr:to>
    <xdr:cxnSp macro="">
      <xdr:nvCxnSpPr>
        <xdr:cNvPr id="101" name="Straight Arrow Connector 100">
          <a:extLst>
            <a:ext uri="{FF2B5EF4-FFF2-40B4-BE49-F238E27FC236}">
              <a16:creationId xmlns:a16="http://schemas.microsoft.com/office/drawing/2014/main" id="{F473BFF0-EBD4-EE44-AB3A-50C938963088}"/>
            </a:ext>
          </a:extLst>
        </xdr:cNvPr>
        <xdr:cNvCxnSpPr/>
      </xdr:nvCxnSpPr>
      <xdr:spPr>
        <a:xfrm flipH="1">
          <a:off x="33655000" y="1997364"/>
          <a:ext cx="6754091" cy="4514272"/>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64</xdr:col>
      <xdr:colOff>127000</xdr:colOff>
      <xdr:row>15</xdr:row>
      <xdr:rowOff>173182</xdr:rowOff>
    </xdr:from>
    <xdr:to>
      <xdr:col>72</xdr:col>
      <xdr:colOff>357910</xdr:colOff>
      <xdr:row>22</xdr:row>
      <xdr:rowOff>138545</xdr:rowOff>
    </xdr:to>
    <xdr:cxnSp macro="">
      <xdr:nvCxnSpPr>
        <xdr:cNvPr id="105" name="Straight Arrow Connector 104">
          <a:extLst>
            <a:ext uri="{FF2B5EF4-FFF2-40B4-BE49-F238E27FC236}">
              <a16:creationId xmlns:a16="http://schemas.microsoft.com/office/drawing/2014/main" id="{97035E80-2DE0-594C-88A2-29CED3CF10F5}"/>
            </a:ext>
          </a:extLst>
        </xdr:cNvPr>
        <xdr:cNvCxnSpPr/>
      </xdr:nvCxnSpPr>
      <xdr:spPr>
        <a:xfrm flipH="1">
          <a:off x="41563636" y="3290455"/>
          <a:ext cx="5403274" cy="1420090"/>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50</xdr:col>
      <xdr:colOff>71887</xdr:colOff>
      <xdr:row>3</xdr:row>
      <xdr:rowOff>71886</xdr:rowOff>
    </xdr:from>
    <xdr:to>
      <xdr:col>59</xdr:col>
      <xdr:colOff>518202</xdr:colOff>
      <xdr:row>43</xdr:row>
      <xdr:rowOff>57347</xdr:rowOff>
    </xdr:to>
    <xdr:pic>
      <xdr:nvPicPr>
        <xdr:cNvPr id="7" name="Picture 6">
          <a:extLst>
            <a:ext uri="{FF2B5EF4-FFF2-40B4-BE49-F238E27FC236}">
              <a16:creationId xmlns:a16="http://schemas.microsoft.com/office/drawing/2014/main" id="{95F5B5F4-7014-254C-A36E-FF95EF08A004}"/>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32420944" y="646980"/>
          <a:ext cx="6269145" cy="7653386"/>
        </a:xfrm>
        <a:prstGeom prst="rect">
          <a:avLst/>
        </a:prstGeom>
        <a:solidFill>
          <a:schemeClr val="bg1"/>
        </a:solidFill>
        <a:ln>
          <a:solidFill>
            <a:schemeClr val="accent1"/>
          </a:solidFill>
        </a:ln>
        <a:effectLst/>
      </xdr:spPr>
    </xdr:pic>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C7FA59A3-786B-A74B-8707-CEDD55B0FB60}"/>
                </a:ext>
              </a:extLst>
            </xdr:cNvPr>
            <xdr:cNvPicPr>
              <a:picLocks noChangeAspect="1" noChangeArrowheads="1"/>
              <a:extLst>
                <a:ext uri="{84589F7E-364E-4C9E-8A38-B11213B215E9}">
                  <a14:cameraTool cellRange="Summary!$A$1:$H$1" spid="_x0000_s42139"/>
                </a:ext>
              </a:extLst>
            </xdr:cNvPicPr>
          </xdr:nvPicPr>
          <xdr:blipFill>
            <a:blip xmlns:r="http://schemas.openxmlformats.org/officeDocument/2006/relationships" r:embed="rId2"/>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46182</xdr:colOff>
          <xdr:row>4</xdr:row>
          <xdr:rowOff>131618</xdr:rowOff>
        </xdr:to>
        <xdr:pic>
          <xdr:nvPicPr>
            <xdr:cNvPr id="3" name="Picture 2">
              <a:extLst>
                <a:ext uri="{FF2B5EF4-FFF2-40B4-BE49-F238E27FC236}">
                  <a16:creationId xmlns:a16="http://schemas.microsoft.com/office/drawing/2014/main" id="{DA1C3EC8-B24C-A741-B9B9-3804541B3ED8}"/>
                </a:ext>
              </a:extLst>
            </xdr:cNvPr>
            <xdr:cNvPicPr>
              <a:picLocks noChangeAspect="1" noChangeArrowheads="1"/>
              <a:extLst>
                <a:ext uri="{84589F7E-364E-4C9E-8A38-B11213B215E9}">
                  <a14:cameraTool cellRange="Summary!$A$5:$H$5" spid="_x0000_s42140"/>
                </a:ext>
              </a:extLst>
            </xdr:cNvPicPr>
          </xdr:nvPicPr>
          <xdr:blipFill>
            <a:blip xmlns:r="http://schemas.openxmlformats.org/officeDocument/2006/relationships" r:embed="rId3"/>
            <a:srcRect/>
            <a:stretch>
              <a:fillRect/>
            </a:stretch>
          </xdr:blipFill>
          <xdr:spPr bwMode="auto">
            <a:xfrm>
              <a:off x="0" y="609600"/>
              <a:ext cx="6523182" cy="334818"/>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116416</xdr:colOff>
      <xdr:row>7</xdr:row>
      <xdr:rowOff>137583</xdr:rowOff>
    </xdr:from>
    <xdr:to>
      <xdr:col>9</xdr:col>
      <xdr:colOff>28222</xdr:colOff>
      <xdr:row>10</xdr:row>
      <xdr:rowOff>28221</xdr:rowOff>
    </xdr:to>
    <xdr:sp macro="" textlink="">
      <xdr:nvSpPr>
        <xdr:cNvPr id="4" name="TextBox 3">
          <a:extLst>
            <a:ext uri="{FF2B5EF4-FFF2-40B4-BE49-F238E27FC236}">
              <a16:creationId xmlns:a16="http://schemas.microsoft.com/office/drawing/2014/main" id="{21851F33-5551-8948-B0EB-E8E3039718E9}"/>
            </a:ext>
          </a:extLst>
        </xdr:cNvPr>
        <xdr:cNvSpPr txBox="1"/>
      </xdr:nvSpPr>
      <xdr:spPr>
        <a:xfrm>
          <a:off x="116416" y="1520472"/>
          <a:ext cx="5753806" cy="48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Receipt</a:t>
          </a:r>
          <a:r>
            <a:rPr lang="en-US" sz="1100" baseline="0"/>
            <a:t> for $56.49 from Woodcraft (Red lines) was already reimbursed 10 days prior in check 408620306.  Blue lines show total &amp; individual receipt values.</a:t>
          </a:r>
          <a:endParaRPr lang="en-US" sz="1100"/>
        </a:p>
      </xdr:txBody>
    </xdr:sp>
    <xdr:clientData/>
  </xdr:twoCellAnchor>
  <xdr:twoCellAnchor editAs="oneCell">
    <xdr:from>
      <xdr:col>0</xdr:col>
      <xdr:colOff>42333</xdr:colOff>
      <xdr:row>19</xdr:row>
      <xdr:rowOff>105834</xdr:rowOff>
    </xdr:from>
    <xdr:to>
      <xdr:col>9</xdr:col>
      <xdr:colOff>488647</xdr:colOff>
      <xdr:row>43</xdr:row>
      <xdr:rowOff>58993</xdr:rowOff>
    </xdr:to>
    <xdr:pic>
      <xdr:nvPicPr>
        <xdr:cNvPr id="5" name="Picture 4">
          <a:extLst>
            <a:ext uri="{FF2B5EF4-FFF2-40B4-BE49-F238E27FC236}">
              <a16:creationId xmlns:a16="http://schemas.microsoft.com/office/drawing/2014/main" id="{C308BBF7-6ED8-A440-8190-3809EF0A601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42333" y="3926417"/>
          <a:ext cx="6256564" cy="4779159"/>
        </a:xfrm>
        <a:prstGeom prst="rect">
          <a:avLst/>
        </a:prstGeom>
        <a:solidFill>
          <a:schemeClr val="bg1"/>
        </a:solidFill>
        <a:ln>
          <a:solidFill>
            <a:schemeClr val="accent1"/>
          </a:solidFill>
        </a:ln>
      </xdr:spPr>
    </xdr:pic>
    <xdr:clientData/>
  </xdr:twoCellAnchor>
  <xdr:twoCellAnchor>
    <xdr:from>
      <xdr:col>10</xdr:col>
      <xdr:colOff>74082</xdr:colOff>
      <xdr:row>3</xdr:row>
      <xdr:rowOff>190502</xdr:rowOff>
    </xdr:from>
    <xdr:to>
      <xdr:col>19</xdr:col>
      <xdr:colOff>481752</xdr:colOff>
      <xdr:row>43</xdr:row>
      <xdr:rowOff>193889</xdr:rowOff>
    </xdr:to>
    <xdr:pic>
      <xdr:nvPicPr>
        <xdr:cNvPr id="6" name="Picture 5">
          <a:extLst>
            <a:ext uri="{FF2B5EF4-FFF2-40B4-BE49-F238E27FC236}">
              <a16:creationId xmlns:a16="http://schemas.microsoft.com/office/drawing/2014/main" id="{C3C36DEA-D8F1-D44F-BF29-7336D332DFE4}"/>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6529915" y="793752"/>
          <a:ext cx="6217920" cy="8046720"/>
        </a:xfrm>
        <a:prstGeom prst="rect">
          <a:avLst/>
        </a:prstGeom>
        <a:solidFill>
          <a:schemeClr val="bg1"/>
        </a:solidFill>
        <a:ln>
          <a:solidFill>
            <a:schemeClr val="accent1"/>
          </a:solidFill>
        </a:ln>
      </xdr:spPr>
    </xdr:pic>
    <xdr:clientData/>
  </xdr:twoCellAnchor>
  <xdr:twoCellAnchor editAs="oneCell">
    <xdr:from>
      <xdr:col>40</xdr:col>
      <xdr:colOff>81294</xdr:colOff>
      <xdr:row>19</xdr:row>
      <xdr:rowOff>79675</xdr:rowOff>
    </xdr:from>
    <xdr:to>
      <xdr:col>49</xdr:col>
      <xdr:colOff>527608</xdr:colOff>
      <xdr:row>43</xdr:row>
      <xdr:rowOff>52801</xdr:rowOff>
    </xdr:to>
    <xdr:pic>
      <xdr:nvPicPr>
        <xdr:cNvPr id="8" name="Picture 7">
          <a:extLst>
            <a:ext uri="{FF2B5EF4-FFF2-40B4-BE49-F238E27FC236}">
              <a16:creationId xmlns:a16="http://schemas.microsoft.com/office/drawing/2014/main" id="{280AD39C-777F-FE4C-9BB3-7FD981F2675F}"/>
            </a:ext>
          </a:extLst>
        </xdr:cNvPr>
        <xdr:cNvPicPr>
          <a:picLocks noChangeAspect="1"/>
        </xdr:cNvPicPr>
      </xdr:nvPicPr>
      <xdr:blipFill>
        <a:blip xmlns:r="http://schemas.openxmlformats.org/officeDocument/2006/relationships" r:embed="rId6"/>
        <a:stretch>
          <a:fillRect/>
        </a:stretch>
      </xdr:blipFill>
      <xdr:spPr>
        <a:xfrm>
          <a:off x="25989294" y="3940475"/>
          <a:ext cx="6275614" cy="4849926"/>
        </a:xfrm>
        <a:prstGeom prst="rect">
          <a:avLst/>
        </a:prstGeom>
        <a:solidFill>
          <a:schemeClr val="bg1"/>
        </a:solidFill>
        <a:ln>
          <a:solidFill>
            <a:schemeClr val="accent1"/>
          </a:solidFill>
        </a:ln>
      </xdr:spPr>
    </xdr:pic>
    <xdr:clientData/>
  </xdr:twoCellAnchor>
  <xdr:twoCellAnchor>
    <xdr:from>
      <xdr:col>55</xdr:col>
      <xdr:colOff>404962</xdr:colOff>
      <xdr:row>7</xdr:row>
      <xdr:rowOff>12780</xdr:rowOff>
    </xdr:from>
    <xdr:to>
      <xdr:col>59</xdr:col>
      <xdr:colOff>155195</xdr:colOff>
      <xdr:row>39</xdr:row>
      <xdr:rowOff>173181</xdr:rowOff>
    </xdr:to>
    <xdr:sp macro="" textlink="">
      <xdr:nvSpPr>
        <xdr:cNvPr id="10" name="Rounded Rectangle 9">
          <a:extLst>
            <a:ext uri="{FF2B5EF4-FFF2-40B4-BE49-F238E27FC236}">
              <a16:creationId xmlns:a16="http://schemas.microsoft.com/office/drawing/2014/main" id="{38633156-9F3D-7A49-AFFC-0E25F1CBD11A}"/>
            </a:ext>
          </a:extLst>
        </xdr:cNvPr>
        <xdr:cNvSpPr/>
      </xdr:nvSpPr>
      <xdr:spPr>
        <a:xfrm>
          <a:off x="35964962" y="1467507"/>
          <a:ext cx="2336415" cy="6810583"/>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60</xdr:col>
      <xdr:colOff>119811</xdr:colOff>
      <xdr:row>2</xdr:row>
      <xdr:rowOff>165371</xdr:rowOff>
    </xdr:from>
    <xdr:to>
      <xdr:col>69</xdr:col>
      <xdr:colOff>393701</xdr:colOff>
      <xdr:row>43</xdr:row>
      <xdr:rowOff>189789</xdr:rowOff>
    </xdr:to>
    <xdr:pic>
      <xdr:nvPicPr>
        <xdr:cNvPr id="12" name="Picture 11">
          <a:extLst>
            <a:ext uri="{FF2B5EF4-FFF2-40B4-BE49-F238E27FC236}">
              <a16:creationId xmlns:a16="http://schemas.microsoft.com/office/drawing/2014/main" id="{64D6D951-EA6F-5745-83B8-70A221D1FE0F}"/>
            </a:ext>
          </a:extLst>
        </xdr:cNvPr>
        <xdr:cNvPicPr>
          <a:picLocks noChangeAspect="1"/>
        </xdr:cNvPicPr>
      </xdr:nvPicPr>
      <xdr:blipFill>
        <a:blip xmlns:r="http://schemas.openxmlformats.org/officeDocument/2006/relationships" r:embed="rId7"/>
        <a:stretch>
          <a:fillRect/>
        </a:stretch>
      </xdr:blipFill>
      <xdr:spPr>
        <a:xfrm>
          <a:off x="38981811" y="571771"/>
          <a:ext cx="6103190" cy="8355618"/>
        </a:xfrm>
        <a:prstGeom prst="rect">
          <a:avLst/>
        </a:prstGeom>
        <a:solidFill>
          <a:schemeClr val="bg1"/>
        </a:solidFill>
        <a:ln>
          <a:solidFill>
            <a:schemeClr val="accent1"/>
          </a:solidFill>
        </a:ln>
      </xdr:spPr>
    </xdr:pic>
    <xdr:clientData/>
  </xdr:twoCellAnchor>
  <xdr:twoCellAnchor>
    <xdr:from>
      <xdr:col>48</xdr:col>
      <xdr:colOff>2116</xdr:colOff>
      <xdr:row>13</xdr:row>
      <xdr:rowOff>14817</xdr:rowOff>
    </xdr:from>
    <xdr:to>
      <xdr:col>48</xdr:col>
      <xdr:colOff>642196</xdr:colOff>
      <xdr:row>13</xdr:row>
      <xdr:rowOff>197697</xdr:rowOff>
    </xdr:to>
    <xdr:sp macro="" textlink="">
      <xdr:nvSpPr>
        <xdr:cNvPr id="14" name="Rounded Rectangle 13">
          <a:extLst>
            <a:ext uri="{FF2B5EF4-FFF2-40B4-BE49-F238E27FC236}">
              <a16:creationId xmlns:a16="http://schemas.microsoft.com/office/drawing/2014/main" id="{49D6D112-AA54-A349-B65C-2265C35F192D}"/>
            </a:ext>
          </a:extLst>
        </xdr:cNvPr>
        <xdr:cNvSpPr/>
      </xdr:nvSpPr>
      <xdr:spPr>
        <a:xfrm>
          <a:off x="30990116" y="2628900"/>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642196</xdr:colOff>
      <xdr:row>13</xdr:row>
      <xdr:rowOff>106257</xdr:rowOff>
    </xdr:from>
    <xdr:to>
      <xdr:col>52</xdr:col>
      <xdr:colOff>425451</xdr:colOff>
      <xdr:row>20</xdr:row>
      <xdr:rowOff>72389</xdr:rowOff>
    </xdr:to>
    <xdr:cxnSp macro="">
      <xdr:nvCxnSpPr>
        <xdr:cNvPr id="18" name="Curved Connector 17">
          <a:extLst>
            <a:ext uri="{FF2B5EF4-FFF2-40B4-BE49-F238E27FC236}">
              <a16:creationId xmlns:a16="http://schemas.microsoft.com/office/drawing/2014/main" id="{7BE04D84-8E52-3E4A-815E-FEF33DA6EE5E}"/>
            </a:ext>
          </a:extLst>
        </xdr:cNvPr>
        <xdr:cNvCxnSpPr>
          <a:cxnSpLocks/>
          <a:stCxn id="14" idx="3"/>
          <a:endCxn id="25" idx="1"/>
        </xdr:cNvCxnSpPr>
      </xdr:nvCxnSpPr>
      <xdr:spPr>
        <a:xfrm>
          <a:off x="31630196" y="2720340"/>
          <a:ext cx="2365588" cy="1373716"/>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52</xdr:col>
      <xdr:colOff>425451</xdr:colOff>
      <xdr:row>19</xdr:row>
      <xdr:rowOff>182033</xdr:rowOff>
    </xdr:from>
    <xdr:to>
      <xdr:col>53</xdr:col>
      <xdr:colOff>419947</xdr:colOff>
      <xdr:row>20</xdr:row>
      <xdr:rowOff>163829</xdr:rowOff>
    </xdr:to>
    <xdr:sp macro="" textlink="">
      <xdr:nvSpPr>
        <xdr:cNvPr id="25" name="Rounded Rectangle 24">
          <a:extLst>
            <a:ext uri="{FF2B5EF4-FFF2-40B4-BE49-F238E27FC236}">
              <a16:creationId xmlns:a16="http://schemas.microsoft.com/office/drawing/2014/main" id="{062F28F0-2AF7-0348-A9E1-AE86F0C50172}"/>
            </a:ext>
          </a:extLst>
        </xdr:cNvPr>
        <xdr:cNvSpPr/>
      </xdr:nvSpPr>
      <xdr:spPr>
        <a:xfrm>
          <a:off x="33995784" y="4002616"/>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2116</xdr:colOff>
      <xdr:row>14</xdr:row>
      <xdr:rowOff>0</xdr:rowOff>
    </xdr:from>
    <xdr:to>
      <xdr:col>48</xdr:col>
      <xdr:colOff>642196</xdr:colOff>
      <xdr:row>14</xdr:row>
      <xdr:rowOff>182880</xdr:rowOff>
    </xdr:to>
    <xdr:sp macro="" textlink="">
      <xdr:nvSpPr>
        <xdr:cNvPr id="27" name="Rounded Rectangle 26">
          <a:extLst>
            <a:ext uri="{FF2B5EF4-FFF2-40B4-BE49-F238E27FC236}">
              <a16:creationId xmlns:a16="http://schemas.microsoft.com/office/drawing/2014/main" id="{13B87261-5C82-DC41-936F-73A3DB5638CA}"/>
            </a:ext>
          </a:extLst>
        </xdr:cNvPr>
        <xdr:cNvSpPr/>
      </xdr:nvSpPr>
      <xdr:spPr>
        <a:xfrm>
          <a:off x="30990116" y="2815167"/>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642196</xdr:colOff>
      <xdr:row>14</xdr:row>
      <xdr:rowOff>91440</xdr:rowOff>
    </xdr:from>
    <xdr:to>
      <xdr:col>58</xdr:col>
      <xdr:colOff>114302</xdr:colOff>
      <xdr:row>27</xdr:row>
      <xdr:rowOff>15240</xdr:rowOff>
    </xdr:to>
    <xdr:cxnSp macro="">
      <xdr:nvCxnSpPr>
        <xdr:cNvPr id="28" name="Curved Connector 27">
          <a:extLst>
            <a:ext uri="{FF2B5EF4-FFF2-40B4-BE49-F238E27FC236}">
              <a16:creationId xmlns:a16="http://schemas.microsoft.com/office/drawing/2014/main" id="{E43FF74F-3E54-CA46-815A-6F2556F3F374}"/>
            </a:ext>
          </a:extLst>
        </xdr:cNvPr>
        <xdr:cNvCxnSpPr>
          <a:cxnSpLocks/>
          <a:stCxn id="27" idx="3"/>
          <a:endCxn id="29" idx="1"/>
        </xdr:cNvCxnSpPr>
      </xdr:nvCxnSpPr>
      <xdr:spPr>
        <a:xfrm>
          <a:off x="31630196" y="2906607"/>
          <a:ext cx="5927939" cy="2537883"/>
        </a:xfrm>
        <a:prstGeom prst="curvedConnector3">
          <a:avLst>
            <a:gd name="adj1" fmla="val 20899"/>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58</xdr:col>
      <xdr:colOff>114302</xdr:colOff>
      <xdr:row>26</xdr:row>
      <xdr:rowOff>124883</xdr:rowOff>
    </xdr:from>
    <xdr:to>
      <xdr:col>59</xdr:col>
      <xdr:colOff>108798</xdr:colOff>
      <xdr:row>27</xdr:row>
      <xdr:rowOff>106680</xdr:rowOff>
    </xdr:to>
    <xdr:sp macro="" textlink="">
      <xdr:nvSpPr>
        <xdr:cNvPr id="29" name="Rounded Rectangle 28">
          <a:extLst>
            <a:ext uri="{FF2B5EF4-FFF2-40B4-BE49-F238E27FC236}">
              <a16:creationId xmlns:a16="http://schemas.microsoft.com/office/drawing/2014/main" id="{8A581A49-2209-6C46-A2DF-39716A8895F1}"/>
            </a:ext>
          </a:extLst>
        </xdr:cNvPr>
        <xdr:cNvSpPr/>
      </xdr:nvSpPr>
      <xdr:spPr>
        <a:xfrm>
          <a:off x="37558135" y="5353050"/>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2116</xdr:colOff>
      <xdr:row>15</xdr:row>
      <xdr:rowOff>25400</xdr:rowOff>
    </xdr:from>
    <xdr:to>
      <xdr:col>48</xdr:col>
      <xdr:colOff>642196</xdr:colOff>
      <xdr:row>16</xdr:row>
      <xdr:rowOff>7197</xdr:rowOff>
    </xdr:to>
    <xdr:sp macro="" textlink="">
      <xdr:nvSpPr>
        <xdr:cNvPr id="30" name="Rounded Rectangle 29">
          <a:extLst>
            <a:ext uri="{FF2B5EF4-FFF2-40B4-BE49-F238E27FC236}">
              <a16:creationId xmlns:a16="http://schemas.microsoft.com/office/drawing/2014/main" id="{6984388C-C334-C043-B413-22445C03A5B4}"/>
            </a:ext>
          </a:extLst>
        </xdr:cNvPr>
        <xdr:cNvSpPr/>
      </xdr:nvSpPr>
      <xdr:spPr>
        <a:xfrm>
          <a:off x="30990116" y="3041650"/>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642196</xdr:colOff>
      <xdr:row>15</xdr:row>
      <xdr:rowOff>116840</xdr:rowOff>
    </xdr:from>
    <xdr:to>
      <xdr:col>67</xdr:col>
      <xdr:colOff>531286</xdr:colOff>
      <xdr:row>32</xdr:row>
      <xdr:rowOff>82972</xdr:rowOff>
    </xdr:to>
    <xdr:cxnSp macro="">
      <xdr:nvCxnSpPr>
        <xdr:cNvPr id="31" name="Curved Connector 30">
          <a:extLst>
            <a:ext uri="{FF2B5EF4-FFF2-40B4-BE49-F238E27FC236}">
              <a16:creationId xmlns:a16="http://schemas.microsoft.com/office/drawing/2014/main" id="{C254A19D-7D98-364A-AB3F-FEED8B69B032}"/>
            </a:ext>
          </a:extLst>
        </xdr:cNvPr>
        <xdr:cNvCxnSpPr>
          <a:cxnSpLocks/>
          <a:stCxn id="30" idx="3"/>
          <a:endCxn id="32" idx="1"/>
        </xdr:cNvCxnSpPr>
      </xdr:nvCxnSpPr>
      <xdr:spPr>
        <a:xfrm>
          <a:off x="31630196" y="3133090"/>
          <a:ext cx="12155173" cy="3384549"/>
        </a:xfrm>
        <a:prstGeom prst="curvedConnector3">
          <a:avLst>
            <a:gd name="adj1" fmla="val 96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67</xdr:col>
      <xdr:colOff>531286</xdr:colOff>
      <xdr:row>31</xdr:row>
      <xdr:rowOff>192616</xdr:rowOff>
    </xdr:from>
    <xdr:to>
      <xdr:col>68</xdr:col>
      <xdr:colOff>525782</xdr:colOff>
      <xdr:row>32</xdr:row>
      <xdr:rowOff>174412</xdr:rowOff>
    </xdr:to>
    <xdr:sp macro="" textlink="">
      <xdr:nvSpPr>
        <xdr:cNvPr id="32" name="Rounded Rectangle 31">
          <a:extLst>
            <a:ext uri="{FF2B5EF4-FFF2-40B4-BE49-F238E27FC236}">
              <a16:creationId xmlns:a16="http://schemas.microsoft.com/office/drawing/2014/main" id="{A8D612F4-EF4D-EF4C-B212-F5B983738825}"/>
            </a:ext>
          </a:extLst>
        </xdr:cNvPr>
        <xdr:cNvSpPr/>
      </xdr:nvSpPr>
      <xdr:spPr>
        <a:xfrm>
          <a:off x="43785369" y="6426199"/>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2116</xdr:colOff>
      <xdr:row>16</xdr:row>
      <xdr:rowOff>19050</xdr:rowOff>
    </xdr:from>
    <xdr:to>
      <xdr:col>48</xdr:col>
      <xdr:colOff>642196</xdr:colOff>
      <xdr:row>17</xdr:row>
      <xdr:rowOff>846</xdr:rowOff>
    </xdr:to>
    <xdr:sp macro="" textlink="">
      <xdr:nvSpPr>
        <xdr:cNvPr id="33" name="Rounded Rectangle 32">
          <a:extLst>
            <a:ext uri="{FF2B5EF4-FFF2-40B4-BE49-F238E27FC236}">
              <a16:creationId xmlns:a16="http://schemas.microsoft.com/office/drawing/2014/main" id="{2DCD79EE-C1E6-E447-83AC-F66F5490560B}"/>
            </a:ext>
          </a:extLst>
        </xdr:cNvPr>
        <xdr:cNvSpPr/>
      </xdr:nvSpPr>
      <xdr:spPr>
        <a:xfrm>
          <a:off x="30990116" y="3236383"/>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228603</xdr:colOff>
      <xdr:row>17</xdr:row>
      <xdr:rowOff>845</xdr:rowOff>
    </xdr:from>
    <xdr:to>
      <xdr:col>48</xdr:col>
      <xdr:colOff>322157</xdr:colOff>
      <xdr:row>26</xdr:row>
      <xdr:rowOff>193038</xdr:rowOff>
    </xdr:to>
    <xdr:cxnSp macro="">
      <xdr:nvCxnSpPr>
        <xdr:cNvPr id="34" name="Curved Connector 33">
          <a:extLst>
            <a:ext uri="{FF2B5EF4-FFF2-40B4-BE49-F238E27FC236}">
              <a16:creationId xmlns:a16="http://schemas.microsoft.com/office/drawing/2014/main" id="{1CE12F41-5711-5949-8081-D4D85AE3D7B4}"/>
            </a:ext>
          </a:extLst>
        </xdr:cNvPr>
        <xdr:cNvCxnSpPr>
          <a:cxnSpLocks/>
          <a:stCxn id="33" idx="2"/>
          <a:endCxn id="35" idx="1"/>
        </xdr:cNvCxnSpPr>
      </xdr:nvCxnSpPr>
      <xdr:spPr>
        <a:xfrm rot="5400000">
          <a:off x="30262408" y="4373457"/>
          <a:ext cx="2001943" cy="93554"/>
        </a:xfrm>
        <a:prstGeom prst="curvedConnector4">
          <a:avLst>
            <a:gd name="adj1" fmla="val 47716"/>
            <a:gd name="adj2" fmla="val 344351"/>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48</xdr:col>
      <xdr:colOff>228602</xdr:colOff>
      <xdr:row>26</xdr:row>
      <xdr:rowOff>101599</xdr:rowOff>
    </xdr:from>
    <xdr:to>
      <xdr:col>49</xdr:col>
      <xdr:colOff>223099</xdr:colOff>
      <xdr:row>27</xdr:row>
      <xdr:rowOff>83396</xdr:rowOff>
    </xdr:to>
    <xdr:sp macro="" textlink="">
      <xdr:nvSpPr>
        <xdr:cNvPr id="35" name="Rounded Rectangle 34">
          <a:extLst>
            <a:ext uri="{FF2B5EF4-FFF2-40B4-BE49-F238E27FC236}">
              <a16:creationId xmlns:a16="http://schemas.microsoft.com/office/drawing/2014/main" id="{B13A8EF3-1E29-0741-AFA7-DCE914BF3A9D}"/>
            </a:ext>
          </a:extLst>
        </xdr:cNvPr>
        <xdr:cNvSpPr/>
      </xdr:nvSpPr>
      <xdr:spPr>
        <a:xfrm>
          <a:off x="31216602" y="5329766"/>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95955</xdr:colOff>
      <xdr:row>3</xdr:row>
      <xdr:rowOff>93135</xdr:rowOff>
    </xdr:from>
    <xdr:to>
      <xdr:col>29</xdr:col>
      <xdr:colOff>502214</xdr:colOff>
      <xdr:row>43</xdr:row>
      <xdr:rowOff>96522</xdr:rowOff>
    </xdr:to>
    <xdr:pic>
      <xdr:nvPicPr>
        <xdr:cNvPr id="49" name="Picture 48">
          <a:extLst>
            <a:ext uri="{FF2B5EF4-FFF2-40B4-BE49-F238E27FC236}">
              <a16:creationId xmlns:a16="http://schemas.microsoft.com/office/drawing/2014/main" id="{FFFF2416-8C78-B342-907F-3372974CA00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a:ext>
          </a:extLst>
        </a:blip>
        <a:stretch>
          <a:fillRect/>
        </a:stretch>
      </xdr:blipFill>
      <xdr:spPr>
        <a:xfrm>
          <a:off x="13049955" y="702735"/>
          <a:ext cx="6235559" cy="8131387"/>
        </a:xfrm>
        <a:prstGeom prst="rect">
          <a:avLst/>
        </a:prstGeom>
        <a:solidFill>
          <a:schemeClr val="bg1"/>
        </a:solidFill>
        <a:ln>
          <a:solidFill>
            <a:schemeClr val="accent1"/>
          </a:solidFill>
        </a:ln>
      </xdr:spPr>
    </xdr:pic>
    <xdr:clientData/>
  </xdr:twoCellAnchor>
  <xdr:twoCellAnchor>
    <xdr:from>
      <xdr:col>30</xdr:col>
      <xdr:colOff>101601</xdr:colOff>
      <xdr:row>3</xdr:row>
      <xdr:rowOff>189449</xdr:rowOff>
    </xdr:from>
    <xdr:to>
      <xdr:col>39</xdr:col>
      <xdr:colOff>444501</xdr:colOff>
      <xdr:row>44</xdr:row>
      <xdr:rowOff>111543</xdr:rowOff>
    </xdr:to>
    <xdr:pic>
      <xdr:nvPicPr>
        <xdr:cNvPr id="50" name="Picture 49">
          <a:extLst>
            <a:ext uri="{FF2B5EF4-FFF2-40B4-BE49-F238E27FC236}">
              <a16:creationId xmlns:a16="http://schemas.microsoft.com/office/drawing/2014/main" id="{78948DF6-84B6-2543-B6F7-FF40CADC5FCE}"/>
            </a:ext>
          </a:extLst>
        </xdr:cNvPr>
        <xdr:cNvPicPr>
          <a:picLocks noChangeAspect="1"/>
        </xdr:cNvPicPr>
      </xdr:nvPicPr>
      <xdr:blipFill>
        <a:blip xmlns:r="http://schemas.openxmlformats.org/officeDocument/2006/relationships" r:embed="rId9"/>
        <a:stretch>
          <a:fillRect/>
        </a:stretch>
      </xdr:blipFill>
      <xdr:spPr>
        <a:xfrm>
          <a:off x="19532601" y="799049"/>
          <a:ext cx="6172200" cy="8253294"/>
        </a:xfrm>
        <a:prstGeom prst="rect">
          <a:avLst/>
        </a:prstGeom>
        <a:solidFill>
          <a:schemeClr val="bg1"/>
        </a:solidFill>
        <a:ln>
          <a:solidFill>
            <a:schemeClr val="accent1"/>
          </a:solidFill>
        </a:ln>
      </xdr:spPr>
    </xdr:pic>
    <xdr:clientData/>
  </xdr:twoCellAnchor>
  <xdr:twoCellAnchor>
    <xdr:from>
      <xdr:col>10</xdr:col>
      <xdr:colOff>415636</xdr:colOff>
      <xdr:row>6</xdr:row>
      <xdr:rowOff>184727</xdr:rowOff>
    </xdr:from>
    <xdr:to>
      <xdr:col>14</xdr:col>
      <xdr:colOff>165870</xdr:colOff>
      <xdr:row>39</xdr:row>
      <xdr:rowOff>137310</xdr:rowOff>
    </xdr:to>
    <xdr:sp macro="" textlink="">
      <xdr:nvSpPr>
        <xdr:cNvPr id="51" name="Rounded Rectangle 50">
          <a:extLst>
            <a:ext uri="{FF2B5EF4-FFF2-40B4-BE49-F238E27FC236}">
              <a16:creationId xmlns:a16="http://schemas.microsoft.com/office/drawing/2014/main" id="{3901C49B-7404-BF4D-BC86-868943599E86}"/>
            </a:ext>
          </a:extLst>
        </xdr:cNvPr>
        <xdr:cNvSpPr/>
      </xdr:nvSpPr>
      <xdr:spPr>
        <a:xfrm>
          <a:off x="6881091" y="1431636"/>
          <a:ext cx="2336415" cy="6810583"/>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14111</xdr:colOff>
      <xdr:row>15</xdr:row>
      <xdr:rowOff>28222</xdr:rowOff>
    </xdr:from>
    <xdr:to>
      <xdr:col>9</xdr:col>
      <xdr:colOff>5080</xdr:colOff>
      <xdr:row>16</xdr:row>
      <xdr:rowOff>13545</xdr:rowOff>
    </xdr:to>
    <xdr:sp macro="" textlink="">
      <xdr:nvSpPr>
        <xdr:cNvPr id="26" name="Rounded Rectangle 25">
          <a:extLst>
            <a:ext uri="{FF2B5EF4-FFF2-40B4-BE49-F238E27FC236}">
              <a16:creationId xmlns:a16="http://schemas.microsoft.com/office/drawing/2014/main" id="{1CDB7FBD-2533-F147-B1E2-883FFBE6BFB5}"/>
            </a:ext>
          </a:extLst>
        </xdr:cNvPr>
        <xdr:cNvSpPr/>
      </xdr:nvSpPr>
      <xdr:spPr>
        <a:xfrm>
          <a:off x="5207000" y="2991555"/>
          <a:ext cx="640080" cy="182879"/>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28222</xdr:colOff>
      <xdr:row>14</xdr:row>
      <xdr:rowOff>30808</xdr:rowOff>
    </xdr:from>
    <xdr:to>
      <xdr:col>9</xdr:col>
      <xdr:colOff>19191</xdr:colOff>
      <xdr:row>15</xdr:row>
      <xdr:rowOff>16133</xdr:rowOff>
    </xdr:to>
    <xdr:sp macro="" textlink="">
      <xdr:nvSpPr>
        <xdr:cNvPr id="36" name="Rounded Rectangle 35">
          <a:extLst>
            <a:ext uri="{FF2B5EF4-FFF2-40B4-BE49-F238E27FC236}">
              <a16:creationId xmlns:a16="http://schemas.microsoft.com/office/drawing/2014/main" id="{E15F0BD2-2B8E-7F44-AA6A-BA663F92AD84}"/>
            </a:ext>
          </a:extLst>
        </xdr:cNvPr>
        <xdr:cNvSpPr/>
      </xdr:nvSpPr>
      <xdr:spPr>
        <a:xfrm>
          <a:off x="5221111" y="2796586"/>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14111</xdr:colOff>
      <xdr:row>16</xdr:row>
      <xdr:rowOff>19285</xdr:rowOff>
    </xdr:from>
    <xdr:to>
      <xdr:col>9</xdr:col>
      <xdr:colOff>5080</xdr:colOff>
      <xdr:row>17</xdr:row>
      <xdr:rowOff>1082</xdr:rowOff>
    </xdr:to>
    <xdr:sp macro="" textlink="">
      <xdr:nvSpPr>
        <xdr:cNvPr id="37" name="Rounded Rectangle 36">
          <a:extLst>
            <a:ext uri="{FF2B5EF4-FFF2-40B4-BE49-F238E27FC236}">
              <a16:creationId xmlns:a16="http://schemas.microsoft.com/office/drawing/2014/main" id="{921445E3-6AF3-4D40-BAE6-E7CB3ECF42C2}"/>
            </a:ext>
          </a:extLst>
        </xdr:cNvPr>
        <xdr:cNvSpPr/>
      </xdr:nvSpPr>
      <xdr:spPr>
        <a:xfrm>
          <a:off x="5207000" y="3180174"/>
          <a:ext cx="640080" cy="179352"/>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634999</xdr:colOff>
      <xdr:row>13</xdr:row>
      <xdr:rowOff>32455</xdr:rowOff>
    </xdr:from>
    <xdr:to>
      <xdr:col>8</xdr:col>
      <xdr:colOff>625968</xdr:colOff>
      <xdr:row>14</xdr:row>
      <xdr:rowOff>14251</xdr:rowOff>
    </xdr:to>
    <xdr:sp macro="" textlink="">
      <xdr:nvSpPr>
        <xdr:cNvPr id="38" name="Rounded Rectangle 37">
          <a:extLst>
            <a:ext uri="{FF2B5EF4-FFF2-40B4-BE49-F238E27FC236}">
              <a16:creationId xmlns:a16="http://schemas.microsoft.com/office/drawing/2014/main" id="{CD15DF17-8637-6D40-AF57-510CBAEBA7BB}"/>
            </a:ext>
          </a:extLst>
        </xdr:cNvPr>
        <xdr:cNvSpPr/>
      </xdr:nvSpPr>
      <xdr:spPr>
        <a:xfrm>
          <a:off x="5178777" y="2600677"/>
          <a:ext cx="640080" cy="179352"/>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632178</xdr:colOff>
      <xdr:row>12</xdr:row>
      <xdr:rowOff>11288</xdr:rowOff>
    </xdr:from>
    <xdr:to>
      <xdr:col>8</xdr:col>
      <xdr:colOff>623147</xdr:colOff>
      <xdr:row>12</xdr:row>
      <xdr:rowOff>194168</xdr:rowOff>
    </xdr:to>
    <xdr:sp macro="" textlink="">
      <xdr:nvSpPr>
        <xdr:cNvPr id="39" name="Rounded Rectangle 38">
          <a:extLst>
            <a:ext uri="{FF2B5EF4-FFF2-40B4-BE49-F238E27FC236}">
              <a16:creationId xmlns:a16="http://schemas.microsoft.com/office/drawing/2014/main" id="{D352825B-E0B1-AE40-A8C1-0FB24BEED466}"/>
            </a:ext>
          </a:extLst>
        </xdr:cNvPr>
        <xdr:cNvSpPr/>
      </xdr:nvSpPr>
      <xdr:spPr>
        <a:xfrm>
          <a:off x="5175956" y="2381955"/>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646290</xdr:colOff>
      <xdr:row>11</xdr:row>
      <xdr:rowOff>13874</xdr:rowOff>
    </xdr:from>
    <xdr:to>
      <xdr:col>8</xdr:col>
      <xdr:colOff>637259</xdr:colOff>
      <xdr:row>11</xdr:row>
      <xdr:rowOff>196754</xdr:rowOff>
    </xdr:to>
    <xdr:sp macro="" textlink="">
      <xdr:nvSpPr>
        <xdr:cNvPr id="40" name="Rounded Rectangle 39">
          <a:extLst>
            <a:ext uri="{FF2B5EF4-FFF2-40B4-BE49-F238E27FC236}">
              <a16:creationId xmlns:a16="http://schemas.microsoft.com/office/drawing/2014/main" id="{AA12E456-506A-2849-8E6B-F5964E4E277F}"/>
            </a:ext>
          </a:extLst>
        </xdr:cNvPr>
        <xdr:cNvSpPr/>
      </xdr:nvSpPr>
      <xdr:spPr>
        <a:xfrm>
          <a:off x="5190068" y="2186985"/>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11289</xdr:colOff>
      <xdr:row>17</xdr:row>
      <xdr:rowOff>16461</xdr:rowOff>
    </xdr:from>
    <xdr:to>
      <xdr:col>9</xdr:col>
      <xdr:colOff>2258</xdr:colOff>
      <xdr:row>17</xdr:row>
      <xdr:rowOff>195814</xdr:rowOff>
    </xdr:to>
    <xdr:sp macro="" textlink="">
      <xdr:nvSpPr>
        <xdr:cNvPr id="41" name="Rounded Rectangle 40">
          <a:extLst>
            <a:ext uri="{FF2B5EF4-FFF2-40B4-BE49-F238E27FC236}">
              <a16:creationId xmlns:a16="http://schemas.microsoft.com/office/drawing/2014/main" id="{AECF04E8-4840-1847-B162-B5221F0AA767}"/>
            </a:ext>
          </a:extLst>
        </xdr:cNvPr>
        <xdr:cNvSpPr/>
      </xdr:nvSpPr>
      <xdr:spPr>
        <a:xfrm>
          <a:off x="5204178" y="3374905"/>
          <a:ext cx="640080" cy="179353"/>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84667</xdr:colOff>
      <xdr:row>20</xdr:row>
      <xdr:rowOff>84667</xdr:rowOff>
    </xdr:from>
    <xdr:to>
      <xdr:col>28</xdr:col>
      <xdr:colOff>75636</xdr:colOff>
      <xdr:row>21</xdr:row>
      <xdr:rowOff>69991</xdr:rowOff>
    </xdr:to>
    <xdr:sp macro="" textlink="">
      <xdr:nvSpPr>
        <xdr:cNvPr id="43" name="Rounded Rectangle 42">
          <a:extLst>
            <a:ext uri="{FF2B5EF4-FFF2-40B4-BE49-F238E27FC236}">
              <a16:creationId xmlns:a16="http://schemas.microsoft.com/office/drawing/2014/main" id="{38C4B2D4-7DB9-B54E-9495-15553A673E6D}"/>
            </a:ext>
          </a:extLst>
        </xdr:cNvPr>
        <xdr:cNvSpPr/>
      </xdr:nvSpPr>
      <xdr:spPr>
        <a:xfrm>
          <a:off x="17610667" y="4035778"/>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239890</xdr:colOff>
      <xdr:row>22</xdr:row>
      <xdr:rowOff>171920</xdr:rowOff>
    </xdr:from>
    <xdr:to>
      <xdr:col>23</xdr:col>
      <xdr:colOff>230858</xdr:colOff>
      <xdr:row>23</xdr:row>
      <xdr:rowOff>157244</xdr:rowOff>
    </xdr:to>
    <xdr:sp macro="" textlink="">
      <xdr:nvSpPr>
        <xdr:cNvPr id="44" name="Rounded Rectangle 43">
          <a:extLst>
            <a:ext uri="{FF2B5EF4-FFF2-40B4-BE49-F238E27FC236}">
              <a16:creationId xmlns:a16="http://schemas.microsoft.com/office/drawing/2014/main" id="{FF9EBFA5-790B-4748-87D0-E4C134294B45}"/>
            </a:ext>
          </a:extLst>
        </xdr:cNvPr>
        <xdr:cNvSpPr/>
      </xdr:nvSpPr>
      <xdr:spPr>
        <a:xfrm>
          <a:off x="14520334" y="4518142"/>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493889</xdr:colOff>
      <xdr:row>11</xdr:row>
      <xdr:rowOff>18345</xdr:rowOff>
    </xdr:from>
    <xdr:to>
      <xdr:col>17</xdr:col>
      <xdr:colOff>484858</xdr:colOff>
      <xdr:row>12</xdr:row>
      <xdr:rowOff>140</xdr:rowOff>
    </xdr:to>
    <xdr:sp macro="" textlink="">
      <xdr:nvSpPr>
        <xdr:cNvPr id="45" name="Rounded Rectangle 44">
          <a:extLst>
            <a:ext uri="{FF2B5EF4-FFF2-40B4-BE49-F238E27FC236}">
              <a16:creationId xmlns:a16="http://schemas.microsoft.com/office/drawing/2014/main" id="{79745E69-394D-194E-897B-E210F1B0F60D}"/>
            </a:ext>
          </a:extLst>
        </xdr:cNvPr>
        <xdr:cNvSpPr/>
      </xdr:nvSpPr>
      <xdr:spPr>
        <a:xfrm>
          <a:off x="10879667" y="2191456"/>
          <a:ext cx="640080" cy="179351"/>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138290</xdr:colOff>
      <xdr:row>26</xdr:row>
      <xdr:rowOff>124178</xdr:rowOff>
    </xdr:from>
    <xdr:to>
      <xdr:col>14</xdr:col>
      <xdr:colOff>129258</xdr:colOff>
      <xdr:row>27</xdr:row>
      <xdr:rowOff>109502</xdr:rowOff>
    </xdr:to>
    <xdr:sp macro="" textlink="">
      <xdr:nvSpPr>
        <xdr:cNvPr id="46" name="Rounded Rectangle 45">
          <a:extLst>
            <a:ext uri="{FF2B5EF4-FFF2-40B4-BE49-F238E27FC236}">
              <a16:creationId xmlns:a16="http://schemas.microsoft.com/office/drawing/2014/main" id="{29B7D3E1-C7CC-3641-A676-C3D4F0BC67FF}"/>
            </a:ext>
          </a:extLst>
        </xdr:cNvPr>
        <xdr:cNvSpPr/>
      </xdr:nvSpPr>
      <xdr:spPr>
        <a:xfrm>
          <a:off x="8576734" y="5260622"/>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618067</xdr:colOff>
      <xdr:row>30</xdr:row>
      <xdr:rowOff>13875</xdr:rowOff>
    </xdr:from>
    <xdr:to>
      <xdr:col>17</xdr:col>
      <xdr:colOff>609036</xdr:colOff>
      <xdr:row>30</xdr:row>
      <xdr:rowOff>196755</xdr:rowOff>
    </xdr:to>
    <xdr:sp macro="" textlink="">
      <xdr:nvSpPr>
        <xdr:cNvPr id="47" name="Rounded Rectangle 46">
          <a:extLst>
            <a:ext uri="{FF2B5EF4-FFF2-40B4-BE49-F238E27FC236}">
              <a16:creationId xmlns:a16="http://schemas.microsoft.com/office/drawing/2014/main" id="{4624D558-C8D6-DB44-BE1A-6CF45A9B8D38}"/>
            </a:ext>
          </a:extLst>
        </xdr:cNvPr>
        <xdr:cNvSpPr/>
      </xdr:nvSpPr>
      <xdr:spPr>
        <a:xfrm>
          <a:off x="11003845" y="5940542"/>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166511</xdr:colOff>
      <xdr:row>26</xdr:row>
      <xdr:rowOff>71967</xdr:rowOff>
    </xdr:from>
    <xdr:to>
      <xdr:col>9</xdr:col>
      <xdr:colOff>157480</xdr:colOff>
      <xdr:row>27</xdr:row>
      <xdr:rowOff>53762</xdr:rowOff>
    </xdr:to>
    <xdr:sp macro="" textlink="">
      <xdr:nvSpPr>
        <xdr:cNvPr id="48" name="Rounded Rectangle 47">
          <a:extLst>
            <a:ext uri="{FF2B5EF4-FFF2-40B4-BE49-F238E27FC236}">
              <a16:creationId xmlns:a16="http://schemas.microsoft.com/office/drawing/2014/main" id="{B6826DEE-5C8D-1848-B3E6-DBA0DCEB8816}"/>
            </a:ext>
          </a:extLst>
        </xdr:cNvPr>
        <xdr:cNvSpPr/>
      </xdr:nvSpPr>
      <xdr:spPr>
        <a:xfrm>
          <a:off x="5359400" y="5208411"/>
          <a:ext cx="640080" cy="179351"/>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361245</xdr:colOff>
      <xdr:row>27</xdr:row>
      <xdr:rowOff>149577</xdr:rowOff>
    </xdr:from>
    <xdr:to>
      <xdr:col>39</xdr:col>
      <xdr:colOff>352214</xdr:colOff>
      <xdr:row>28</xdr:row>
      <xdr:rowOff>134901</xdr:rowOff>
    </xdr:to>
    <xdr:sp macro="" textlink="">
      <xdr:nvSpPr>
        <xdr:cNvPr id="52" name="Rounded Rectangle 51">
          <a:extLst>
            <a:ext uri="{FF2B5EF4-FFF2-40B4-BE49-F238E27FC236}">
              <a16:creationId xmlns:a16="http://schemas.microsoft.com/office/drawing/2014/main" id="{CF8596DD-DC4F-1249-95A8-12FABD761B59}"/>
            </a:ext>
          </a:extLst>
        </xdr:cNvPr>
        <xdr:cNvSpPr/>
      </xdr:nvSpPr>
      <xdr:spPr>
        <a:xfrm>
          <a:off x="25027467" y="5483577"/>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637259</xdr:colOff>
      <xdr:row>11</xdr:row>
      <xdr:rowOff>105314</xdr:rowOff>
    </xdr:from>
    <xdr:to>
      <xdr:col>16</xdr:col>
      <xdr:colOff>493889</xdr:colOff>
      <xdr:row>11</xdr:row>
      <xdr:rowOff>108021</xdr:rowOff>
    </xdr:to>
    <xdr:cxnSp macro="">
      <xdr:nvCxnSpPr>
        <xdr:cNvPr id="55" name="Curved Connector 54">
          <a:extLst>
            <a:ext uri="{FF2B5EF4-FFF2-40B4-BE49-F238E27FC236}">
              <a16:creationId xmlns:a16="http://schemas.microsoft.com/office/drawing/2014/main" id="{1A26DE63-DE38-1C42-8D33-4A5EDCC6F0FE}"/>
            </a:ext>
          </a:extLst>
        </xdr:cNvPr>
        <xdr:cNvCxnSpPr>
          <a:cxnSpLocks/>
          <a:stCxn id="40" idx="3"/>
          <a:endCxn id="45" idx="1"/>
        </xdr:cNvCxnSpPr>
      </xdr:nvCxnSpPr>
      <xdr:spPr>
        <a:xfrm>
          <a:off x="5830148" y="2278425"/>
          <a:ext cx="5049519" cy="2707"/>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166512</xdr:colOff>
      <xdr:row>17</xdr:row>
      <xdr:rowOff>195813</xdr:rowOff>
    </xdr:from>
    <xdr:to>
      <xdr:col>8</xdr:col>
      <xdr:colOff>331330</xdr:colOff>
      <xdr:row>26</xdr:row>
      <xdr:rowOff>161642</xdr:rowOff>
    </xdr:to>
    <xdr:cxnSp macro="">
      <xdr:nvCxnSpPr>
        <xdr:cNvPr id="56" name="Curved Connector 55">
          <a:extLst>
            <a:ext uri="{FF2B5EF4-FFF2-40B4-BE49-F238E27FC236}">
              <a16:creationId xmlns:a16="http://schemas.microsoft.com/office/drawing/2014/main" id="{54285771-E26F-8C46-A20B-9D578471D79C}"/>
            </a:ext>
          </a:extLst>
        </xdr:cNvPr>
        <xdr:cNvCxnSpPr>
          <a:cxnSpLocks/>
          <a:stCxn id="41" idx="2"/>
          <a:endCxn id="48" idx="1"/>
        </xdr:cNvCxnSpPr>
      </xdr:nvCxnSpPr>
      <xdr:spPr>
        <a:xfrm rot="5400000">
          <a:off x="4569895" y="4343763"/>
          <a:ext cx="1743829" cy="164818"/>
        </a:xfrm>
        <a:prstGeom prst="curvedConnector4">
          <a:avLst>
            <a:gd name="adj1" fmla="val 47429"/>
            <a:gd name="adj2" fmla="val 238698"/>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19191</xdr:colOff>
      <xdr:row>14</xdr:row>
      <xdr:rowOff>122248</xdr:rowOff>
    </xdr:from>
    <xdr:to>
      <xdr:col>38</xdr:col>
      <xdr:colOff>361245</xdr:colOff>
      <xdr:row>28</xdr:row>
      <xdr:rowOff>43461</xdr:rowOff>
    </xdr:to>
    <xdr:cxnSp macro="">
      <xdr:nvCxnSpPr>
        <xdr:cNvPr id="57" name="Curved Connector 56">
          <a:extLst>
            <a:ext uri="{FF2B5EF4-FFF2-40B4-BE49-F238E27FC236}">
              <a16:creationId xmlns:a16="http://schemas.microsoft.com/office/drawing/2014/main" id="{F48389D0-ECA6-B543-9833-1052C6ACC52A}"/>
            </a:ext>
          </a:extLst>
        </xdr:cNvPr>
        <xdr:cNvCxnSpPr>
          <a:cxnSpLocks/>
          <a:stCxn id="36" idx="3"/>
          <a:endCxn id="52" idx="1"/>
        </xdr:cNvCxnSpPr>
      </xdr:nvCxnSpPr>
      <xdr:spPr>
        <a:xfrm>
          <a:off x="5861191" y="2888026"/>
          <a:ext cx="19166276" cy="2686991"/>
        </a:xfrm>
        <a:prstGeom prst="curvedConnector3">
          <a:avLst>
            <a:gd name="adj1" fmla="val 17605"/>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623147</xdr:colOff>
      <xdr:row>12</xdr:row>
      <xdr:rowOff>102728</xdr:rowOff>
    </xdr:from>
    <xdr:to>
      <xdr:col>27</xdr:col>
      <xdr:colOff>84667</xdr:colOff>
      <xdr:row>20</xdr:row>
      <xdr:rowOff>176107</xdr:rowOff>
    </xdr:to>
    <xdr:cxnSp macro="">
      <xdr:nvCxnSpPr>
        <xdr:cNvPr id="58" name="Curved Connector 57">
          <a:extLst>
            <a:ext uri="{FF2B5EF4-FFF2-40B4-BE49-F238E27FC236}">
              <a16:creationId xmlns:a16="http://schemas.microsoft.com/office/drawing/2014/main" id="{F97DDCA0-186E-9944-91CB-10AF2976469C}"/>
            </a:ext>
          </a:extLst>
        </xdr:cNvPr>
        <xdr:cNvCxnSpPr>
          <a:cxnSpLocks/>
          <a:stCxn id="39" idx="3"/>
          <a:endCxn id="43" idx="1"/>
        </xdr:cNvCxnSpPr>
      </xdr:nvCxnSpPr>
      <xdr:spPr>
        <a:xfrm>
          <a:off x="5816036" y="2473395"/>
          <a:ext cx="11794631" cy="1653823"/>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625968</xdr:colOff>
      <xdr:row>13</xdr:row>
      <xdr:rowOff>122131</xdr:rowOff>
    </xdr:from>
    <xdr:to>
      <xdr:col>22</xdr:col>
      <xdr:colOff>239890</xdr:colOff>
      <xdr:row>23</xdr:row>
      <xdr:rowOff>65804</xdr:rowOff>
    </xdr:to>
    <xdr:cxnSp macro="">
      <xdr:nvCxnSpPr>
        <xdr:cNvPr id="59" name="Curved Connector 58">
          <a:extLst>
            <a:ext uri="{FF2B5EF4-FFF2-40B4-BE49-F238E27FC236}">
              <a16:creationId xmlns:a16="http://schemas.microsoft.com/office/drawing/2014/main" id="{D6370A58-353C-9743-925B-7AC9959DD4BD}"/>
            </a:ext>
          </a:extLst>
        </xdr:cNvPr>
        <xdr:cNvCxnSpPr>
          <a:cxnSpLocks/>
          <a:stCxn id="38" idx="3"/>
          <a:endCxn id="44" idx="1"/>
        </xdr:cNvCxnSpPr>
      </xdr:nvCxnSpPr>
      <xdr:spPr>
        <a:xfrm>
          <a:off x="5818857" y="2690353"/>
          <a:ext cx="8701477" cy="1919229"/>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5080</xdr:colOff>
      <xdr:row>16</xdr:row>
      <xdr:rowOff>108961</xdr:rowOff>
    </xdr:from>
    <xdr:to>
      <xdr:col>16</xdr:col>
      <xdr:colOff>618067</xdr:colOff>
      <xdr:row>30</xdr:row>
      <xdr:rowOff>105315</xdr:rowOff>
    </xdr:to>
    <xdr:cxnSp macro="">
      <xdr:nvCxnSpPr>
        <xdr:cNvPr id="60" name="Curved Connector 59">
          <a:extLst>
            <a:ext uri="{FF2B5EF4-FFF2-40B4-BE49-F238E27FC236}">
              <a16:creationId xmlns:a16="http://schemas.microsoft.com/office/drawing/2014/main" id="{0A8C3FD5-2B35-3C49-B3CF-414DA768AECC}"/>
            </a:ext>
          </a:extLst>
        </xdr:cNvPr>
        <xdr:cNvCxnSpPr>
          <a:cxnSpLocks/>
          <a:stCxn id="37" idx="3"/>
          <a:endCxn id="47" idx="1"/>
        </xdr:cNvCxnSpPr>
      </xdr:nvCxnSpPr>
      <xdr:spPr>
        <a:xfrm>
          <a:off x="5847080" y="3269850"/>
          <a:ext cx="5156765" cy="2762132"/>
        </a:xfrm>
        <a:prstGeom prst="curvedConnector3">
          <a:avLst>
            <a:gd name="adj1" fmla="val 11964"/>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5080</xdr:colOff>
      <xdr:row>15</xdr:row>
      <xdr:rowOff>119662</xdr:rowOff>
    </xdr:from>
    <xdr:to>
      <xdr:col>13</xdr:col>
      <xdr:colOff>138290</xdr:colOff>
      <xdr:row>27</xdr:row>
      <xdr:rowOff>18062</xdr:rowOff>
    </xdr:to>
    <xdr:cxnSp macro="">
      <xdr:nvCxnSpPr>
        <xdr:cNvPr id="61" name="Curved Connector 60">
          <a:extLst>
            <a:ext uri="{FF2B5EF4-FFF2-40B4-BE49-F238E27FC236}">
              <a16:creationId xmlns:a16="http://schemas.microsoft.com/office/drawing/2014/main" id="{9ABC0DFB-D4FB-DC46-B48B-E60A721597B3}"/>
            </a:ext>
          </a:extLst>
        </xdr:cNvPr>
        <xdr:cNvCxnSpPr>
          <a:cxnSpLocks/>
          <a:stCxn id="26" idx="3"/>
          <a:endCxn id="46" idx="1"/>
        </xdr:cNvCxnSpPr>
      </xdr:nvCxnSpPr>
      <xdr:spPr>
        <a:xfrm>
          <a:off x="5847080" y="3082995"/>
          <a:ext cx="2729654" cy="2269067"/>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169333</xdr:colOff>
      <xdr:row>9</xdr:row>
      <xdr:rowOff>0</xdr:rowOff>
    </xdr:from>
    <xdr:to>
      <xdr:col>55</xdr:col>
      <xdr:colOff>381000</xdr:colOff>
      <xdr:row>9</xdr:row>
      <xdr:rowOff>14111</xdr:rowOff>
    </xdr:to>
    <xdr:cxnSp macro="">
      <xdr:nvCxnSpPr>
        <xdr:cNvPr id="84" name="Straight Arrow Connector 83">
          <a:extLst>
            <a:ext uri="{FF2B5EF4-FFF2-40B4-BE49-F238E27FC236}">
              <a16:creationId xmlns:a16="http://schemas.microsoft.com/office/drawing/2014/main" id="{00EDAAF8-D166-4845-9F77-6E477653B7D9}"/>
            </a:ext>
          </a:extLst>
        </xdr:cNvPr>
        <xdr:cNvCxnSpPr/>
      </xdr:nvCxnSpPr>
      <xdr:spPr>
        <a:xfrm>
          <a:off x="9256889" y="1778000"/>
          <a:ext cx="26825222" cy="14111"/>
        </a:xfrm>
        <a:prstGeom prst="straightConnector1">
          <a:avLst/>
        </a:prstGeom>
        <a:ln w="57150">
          <a:solidFill>
            <a:srgbClr val="FF0000">
              <a:alpha val="50000"/>
            </a:srgb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F35603A7-DFE4-E244-AFBC-220C0BA57D7F}"/>
                </a:ext>
              </a:extLst>
            </xdr:cNvPr>
            <xdr:cNvPicPr>
              <a:picLocks noChangeAspect="1" noChangeArrowheads="1"/>
              <a:extLst>
                <a:ext uri="{84589F7E-364E-4C9E-8A38-B11213B215E9}">
                  <a14:cameraTool cellRange="Summary!$A$1:$H$1" spid="_x0000_s43163"/>
                </a:ext>
              </a:extLst>
            </xdr:cNvPicPr>
          </xdr:nvPicPr>
          <xdr:blipFill>
            <a:blip xmlns:r="http://schemas.openxmlformats.org/officeDocument/2006/relationships" r:embed="rId1"/>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4</xdr:row>
          <xdr:rowOff>132645</xdr:rowOff>
        </xdr:to>
        <xdr:pic>
          <xdr:nvPicPr>
            <xdr:cNvPr id="3" name="Picture 2">
              <a:extLst>
                <a:ext uri="{FF2B5EF4-FFF2-40B4-BE49-F238E27FC236}">
                  <a16:creationId xmlns:a16="http://schemas.microsoft.com/office/drawing/2014/main" id="{892EAA45-1CAD-714E-8CC9-D9E2F95FAA4D}"/>
                </a:ext>
              </a:extLst>
            </xdr:cNvPr>
            <xdr:cNvPicPr>
              <a:picLocks noChangeAspect="1" noChangeArrowheads="1"/>
              <a:extLst>
                <a:ext uri="{84589F7E-364E-4C9E-8A38-B11213B215E9}">
                  <a14:cameraTool cellRange="Summary!$A$6:$H$6" spid="_x0000_s43164"/>
                </a:ext>
              </a:extLst>
            </xdr:cNvPicPr>
          </xdr:nvPicPr>
          <xdr:blipFill>
            <a:blip xmlns:r="http://schemas.openxmlformats.org/officeDocument/2006/relationships" r:embed="rId2"/>
            <a:srcRect/>
            <a:stretch>
              <a:fillRect/>
            </a:stretch>
          </xdr:blipFill>
          <xdr:spPr bwMode="auto">
            <a:xfrm>
              <a:off x="0" y="592667"/>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592666</xdr:colOff>
      <xdr:row>6</xdr:row>
      <xdr:rowOff>28222</xdr:rowOff>
    </xdr:from>
    <xdr:to>
      <xdr:col>8</xdr:col>
      <xdr:colOff>592666</xdr:colOff>
      <xdr:row>9</xdr:row>
      <xdr:rowOff>126999</xdr:rowOff>
    </xdr:to>
    <xdr:sp macro="" textlink="">
      <xdr:nvSpPr>
        <xdr:cNvPr id="4" name="TextBox 3">
          <a:extLst>
            <a:ext uri="{FF2B5EF4-FFF2-40B4-BE49-F238E27FC236}">
              <a16:creationId xmlns:a16="http://schemas.microsoft.com/office/drawing/2014/main" id="{6CFBE996-D5C5-1147-BD5E-61093ED4F449}"/>
            </a:ext>
          </a:extLst>
        </xdr:cNvPr>
        <xdr:cNvSpPr txBox="1"/>
      </xdr:nvSpPr>
      <xdr:spPr>
        <a:xfrm>
          <a:off x="592666" y="1213555"/>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Everyone got pizza the night before, $63.86 for Pizza Hut, but only two sandwiches at Buc-ee's, her's and her son's.</a:t>
          </a:r>
          <a:r>
            <a:rPr lang="en-US"/>
            <a:t> </a:t>
          </a:r>
          <a:endParaRPr lang="en-US" sz="1100"/>
        </a:p>
      </xdr:txBody>
    </xdr:sp>
    <xdr:clientData/>
  </xdr:twoCellAnchor>
  <xdr:twoCellAnchor>
    <xdr:from>
      <xdr:col>0</xdr:col>
      <xdr:colOff>649109</xdr:colOff>
      <xdr:row>9</xdr:row>
      <xdr:rowOff>180154</xdr:rowOff>
    </xdr:from>
    <xdr:to>
      <xdr:col>8</xdr:col>
      <xdr:colOff>532985</xdr:colOff>
      <xdr:row>23</xdr:row>
      <xdr:rowOff>127001</xdr:rowOff>
    </xdr:to>
    <xdr:grpSp>
      <xdr:nvGrpSpPr>
        <xdr:cNvPr id="7" name="Group 6">
          <a:extLst>
            <a:ext uri="{FF2B5EF4-FFF2-40B4-BE49-F238E27FC236}">
              <a16:creationId xmlns:a16="http://schemas.microsoft.com/office/drawing/2014/main" id="{E06DCDD2-B525-D149-8968-55A1163EF0D2}"/>
            </a:ext>
          </a:extLst>
        </xdr:cNvPr>
        <xdr:cNvGrpSpPr/>
      </xdr:nvGrpSpPr>
      <xdr:grpSpPr>
        <a:xfrm>
          <a:off x="649109" y="1958154"/>
          <a:ext cx="5076765" cy="2712625"/>
          <a:chOff x="36504238" y="25892679"/>
          <a:chExt cx="11544770" cy="3011436"/>
        </a:xfrm>
      </xdr:grpSpPr>
      <xdr:pic>
        <xdr:nvPicPr>
          <xdr:cNvPr id="8" name="Picture 7">
            <a:extLst>
              <a:ext uri="{FF2B5EF4-FFF2-40B4-BE49-F238E27FC236}">
                <a16:creationId xmlns:a16="http://schemas.microsoft.com/office/drawing/2014/main" id="{78F75389-5278-A74D-9684-5ACEF0198027}"/>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36504238" y="25911998"/>
            <a:ext cx="11544770" cy="2992117"/>
          </a:xfrm>
          <a:prstGeom prst="rect">
            <a:avLst/>
          </a:prstGeom>
        </xdr:spPr>
      </xdr:pic>
      <xdr:sp macro="" textlink="">
        <xdr:nvSpPr>
          <xdr:cNvPr id="9" name="TextBox 8">
            <a:extLst>
              <a:ext uri="{FF2B5EF4-FFF2-40B4-BE49-F238E27FC236}">
                <a16:creationId xmlns:a16="http://schemas.microsoft.com/office/drawing/2014/main" id="{30D69471-3088-564A-8BCD-7392AA01B480}"/>
              </a:ext>
            </a:extLst>
          </xdr:cNvPr>
          <xdr:cNvSpPr txBox="1"/>
        </xdr:nvSpPr>
        <xdr:spPr>
          <a:xfrm>
            <a:off x="37313778" y="25892679"/>
            <a:ext cx="9876181" cy="97491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ysClr val="windowText" lastClr="000000"/>
                </a:solidFill>
              </a:rPr>
              <a:t>3/25/17</a:t>
            </a:r>
            <a:r>
              <a:rPr lang="en-US" sz="2000" b="1" baseline="0">
                <a:solidFill>
                  <a:sysClr val="windowText" lastClr="000000"/>
                </a:solidFill>
              </a:rPr>
              <a:t> - Successful Full Scale Launch @ Johnson Space Center</a:t>
            </a:r>
            <a:endParaRPr lang="en-US" sz="2000" b="1">
              <a:solidFill>
                <a:sysClr val="windowText" lastClr="000000"/>
              </a:solidFill>
            </a:endParaRPr>
          </a:p>
        </xdr:txBody>
      </xdr:sp>
    </xdr:grpSp>
    <xdr:clientData/>
  </xdr:twoCellAnchor>
  <xdr:twoCellAnchor>
    <xdr:from>
      <xdr:col>10</xdr:col>
      <xdr:colOff>155222</xdr:colOff>
      <xdr:row>3</xdr:row>
      <xdr:rowOff>28222</xdr:rowOff>
    </xdr:from>
    <xdr:to>
      <xdr:col>19</xdr:col>
      <xdr:colOff>550192</xdr:colOff>
      <xdr:row>44</xdr:row>
      <xdr:rowOff>59832</xdr:rowOff>
    </xdr:to>
    <xdr:pic>
      <xdr:nvPicPr>
        <xdr:cNvPr id="10" name="Picture 9">
          <a:extLst>
            <a:ext uri="{FF2B5EF4-FFF2-40B4-BE49-F238E27FC236}">
              <a16:creationId xmlns:a16="http://schemas.microsoft.com/office/drawing/2014/main" id="{94728D21-1564-894C-8A5B-A68585E0B98C}"/>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6646333" y="620889"/>
          <a:ext cx="6236970" cy="8131387"/>
        </a:xfrm>
        <a:prstGeom prst="rect">
          <a:avLst/>
        </a:prstGeom>
        <a:solidFill>
          <a:schemeClr val="bg1"/>
        </a:solidFill>
        <a:ln>
          <a:solidFill>
            <a:schemeClr val="accent1"/>
          </a:solidFill>
        </a:ln>
      </xdr:spPr>
    </xdr:pic>
    <xdr:clientData/>
  </xdr:twoCellAnchor>
  <xdr:twoCellAnchor>
    <xdr:from>
      <xdr:col>20</xdr:col>
      <xdr:colOff>84667</xdr:colOff>
      <xdr:row>3</xdr:row>
      <xdr:rowOff>14111</xdr:rowOff>
    </xdr:from>
    <xdr:to>
      <xdr:col>29</xdr:col>
      <xdr:colOff>478226</xdr:colOff>
      <xdr:row>44</xdr:row>
      <xdr:rowOff>45721</xdr:rowOff>
    </xdr:to>
    <xdr:pic>
      <xdr:nvPicPr>
        <xdr:cNvPr id="12" name="Picture 11">
          <a:extLst>
            <a:ext uri="{FF2B5EF4-FFF2-40B4-BE49-F238E27FC236}">
              <a16:creationId xmlns:a16="http://schemas.microsoft.com/office/drawing/2014/main" id="{6AE6C5A7-4602-AC42-AC18-5BC3F011117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13066889" y="606778"/>
          <a:ext cx="6235559" cy="8131387"/>
        </a:xfrm>
        <a:prstGeom prst="rect">
          <a:avLst/>
        </a:prstGeom>
        <a:solidFill>
          <a:schemeClr val="bg1"/>
        </a:solidFill>
        <a:ln>
          <a:solidFill>
            <a:schemeClr val="accent1"/>
          </a:solidFill>
        </a:ln>
      </xdr:spPr>
    </xdr:pic>
    <xdr:clientData/>
  </xdr:twoCellAnchor>
  <xdr:twoCellAnchor>
    <xdr:from>
      <xdr:col>0</xdr:col>
      <xdr:colOff>423333</xdr:colOff>
      <xdr:row>31</xdr:row>
      <xdr:rowOff>42333</xdr:rowOff>
    </xdr:from>
    <xdr:to>
      <xdr:col>8</xdr:col>
      <xdr:colOff>423333</xdr:colOff>
      <xdr:row>34</xdr:row>
      <xdr:rowOff>141110</xdr:rowOff>
    </xdr:to>
    <xdr:sp macro="" textlink="">
      <xdr:nvSpPr>
        <xdr:cNvPr id="13" name="TextBox 12">
          <a:extLst>
            <a:ext uri="{FF2B5EF4-FFF2-40B4-BE49-F238E27FC236}">
              <a16:creationId xmlns:a16="http://schemas.microsoft.com/office/drawing/2014/main" id="{0F79FF7D-8095-4B48-A58C-F7565ABFB2CB}"/>
            </a:ext>
          </a:extLst>
        </xdr:cNvPr>
        <xdr:cNvSpPr txBox="1"/>
      </xdr:nvSpPr>
      <xdr:spPr>
        <a:xfrm>
          <a:off x="423333" y="6166555"/>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40820316.  See CHK 316-1 for request and all receipts.</a:t>
          </a:r>
          <a:endParaRPr lang="en-US" sz="1100"/>
        </a:p>
      </xdr:txBody>
    </xdr:sp>
    <xdr:clientData/>
  </xdr:twoCellAnchor>
  <xdr:twoCellAnchor>
    <xdr:from>
      <xdr:col>24</xdr:col>
      <xdr:colOff>508000</xdr:colOff>
      <xdr:row>9</xdr:row>
      <xdr:rowOff>169333</xdr:rowOff>
    </xdr:from>
    <xdr:to>
      <xdr:col>28</xdr:col>
      <xdr:colOff>421923</xdr:colOff>
      <xdr:row>32</xdr:row>
      <xdr:rowOff>98778</xdr:rowOff>
    </xdr:to>
    <xdr:sp macro="" textlink="">
      <xdr:nvSpPr>
        <xdr:cNvPr id="14" name="Rounded Rectangle 13">
          <a:extLst>
            <a:ext uri="{FF2B5EF4-FFF2-40B4-BE49-F238E27FC236}">
              <a16:creationId xmlns:a16="http://schemas.microsoft.com/office/drawing/2014/main" id="{D62B0F61-1EA6-D748-AF46-8BC3C4A0679A}"/>
            </a:ext>
          </a:extLst>
        </xdr:cNvPr>
        <xdr:cNvSpPr/>
      </xdr:nvSpPr>
      <xdr:spPr>
        <a:xfrm>
          <a:off x="16086667" y="1947333"/>
          <a:ext cx="2510367" cy="4473223"/>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493889</xdr:colOff>
      <xdr:row>21</xdr:row>
      <xdr:rowOff>70556</xdr:rowOff>
    </xdr:from>
    <xdr:to>
      <xdr:col>27</xdr:col>
      <xdr:colOff>112889</xdr:colOff>
      <xdr:row>29</xdr:row>
      <xdr:rowOff>42333</xdr:rowOff>
    </xdr:to>
    <xdr:cxnSp macro="">
      <xdr:nvCxnSpPr>
        <xdr:cNvPr id="15" name="Straight Arrow Connector 14">
          <a:extLst>
            <a:ext uri="{FF2B5EF4-FFF2-40B4-BE49-F238E27FC236}">
              <a16:creationId xmlns:a16="http://schemas.microsoft.com/office/drawing/2014/main" id="{A50DEC7F-BA6E-B944-9765-8E43C1EEE044}"/>
            </a:ext>
          </a:extLst>
        </xdr:cNvPr>
        <xdr:cNvCxnSpPr/>
      </xdr:nvCxnSpPr>
      <xdr:spPr>
        <a:xfrm flipH="1">
          <a:off x="11528778" y="4219223"/>
          <a:ext cx="6110111" cy="1552221"/>
        </a:xfrm>
        <a:prstGeom prst="straightConnector1">
          <a:avLst/>
        </a:prstGeom>
        <a:ln w="57150">
          <a:solidFill>
            <a:srgbClr val="FF0000">
              <a:alpha val="50000"/>
            </a:srgb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293511</xdr:colOff>
      <xdr:row>25</xdr:row>
      <xdr:rowOff>95956</xdr:rowOff>
    </xdr:from>
    <xdr:to>
      <xdr:col>18</xdr:col>
      <xdr:colOff>207434</xdr:colOff>
      <xdr:row>42</xdr:row>
      <xdr:rowOff>28223</xdr:rowOff>
    </xdr:to>
    <xdr:sp macro="" textlink="">
      <xdr:nvSpPr>
        <xdr:cNvPr id="21" name="Rounded Rectangle 20">
          <a:extLst>
            <a:ext uri="{FF2B5EF4-FFF2-40B4-BE49-F238E27FC236}">
              <a16:creationId xmlns:a16="http://schemas.microsoft.com/office/drawing/2014/main" id="{CADC04E8-A117-D343-97CD-8988D4FA37B2}"/>
            </a:ext>
          </a:extLst>
        </xdr:cNvPr>
        <xdr:cNvSpPr/>
      </xdr:nvSpPr>
      <xdr:spPr>
        <a:xfrm>
          <a:off x="9381067" y="5034845"/>
          <a:ext cx="2510367" cy="329071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546100</xdr:colOff>
      <xdr:row>11</xdr:row>
      <xdr:rowOff>76200</xdr:rowOff>
    </xdr:from>
    <xdr:to>
      <xdr:col>8</xdr:col>
      <xdr:colOff>441265</xdr:colOff>
      <xdr:row>24</xdr:row>
      <xdr:rowOff>129823</xdr:rowOff>
    </xdr:to>
    <xdr:pic>
      <xdr:nvPicPr>
        <xdr:cNvPr id="6" name="Picture 5">
          <a:extLst>
            <a:ext uri="{FF2B5EF4-FFF2-40B4-BE49-F238E27FC236}">
              <a16:creationId xmlns:a16="http://schemas.microsoft.com/office/drawing/2014/main" id="{903EFAFE-924B-B44E-B3E5-19DE4918BB32}"/>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tretch/>
      </xdr:blipFill>
      <xdr:spPr>
        <a:xfrm>
          <a:off x="546100" y="2311400"/>
          <a:ext cx="5076765" cy="269522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38100</xdr:colOff>
          <xdr:row>2</xdr:row>
          <xdr:rowOff>190500</xdr:rowOff>
        </xdr:to>
        <xdr:pic>
          <xdr:nvPicPr>
            <xdr:cNvPr id="2" name="Picture 1">
              <a:extLst>
                <a:ext uri="{FF2B5EF4-FFF2-40B4-BE49-F238E27FC236}">
                  <a16:creationId xmlns:a16="http://schemas.microsoft.com/office/drawing/2014/main" id="{BE3110CC-CB82-4448-9CB6-F6D6E48BAAB7}"/>
                </a:ext>
              </a:extLst>
            </xdr:cNvPr>
            <xdr:cNvPicPr>
              <a:picLocks noChangeAspect="1" noChangeArrowheads="1"/>
              <a:extLst>
                <a:ext uri="{84589F7E-364E-4C9E-8A38-B11213B215E9}">
                  <a14:cameraTool cellRange="Summary!$A$1:$H$1" spid="_x0000_s44187"/>
                </a:ext>
              </a:extLst>
            </xdr:cNvPicPr>
          </xdr:nvPicPr>
          <xdr:blipFill>
            <a:blip xmlns:r="http://schemas.openxmlformats.org/officeDocument/2006/relationships" r:embed="rId2"/>
            <a:srcRect/>
            <a:stretch>
              <a:fillRect/>
            </a:stretch>
          </xdr:blipFill>
          <xdr:spPr bwMode="auto">
            <a:xfrm>
              <a:off x="0" y="254000"/>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38100</xdr:colOff>
          <xdr:row>4</xdr:row>
          <xdr:rowOff>127000</xdr:rowOff>
        </xdr:to>
        <xdr:pic>
          <xdr:nvPicPr>
            <xdr:cNvPr id="3" name="Picture 2">
              <a:extLst>
                <a:ext uri="{FF2B5EF4-FFF2-40B4-BE49-F238E27FC236}">
                  <a16:creationId xmlns:a16="http://schemas.microsoft.com/office/drawing/2014/main" id="{DF757CBF-A73B-2B41-815E-8C5AB138A47B}"/>
                </a:ext>
              </a:extLst>
            </xdr:cNvPr>
            <xdr:cNvPicPr>
              <a:picLocks noChangeAspect="1" noChangeArrowheads="1"/>
              <a:extLst>
                <a:ext uri="{84589F7E-364E-4C9E-8A38-B11213B215E9}">
                  <a14:cameraTool cellRange="Summary!$A$7:$H$7" spid="_x0000_s44188"/>
                </a:ext>
              </a:extLst>
            </xdr:cNvPicPr>
          </xdr:nvPicPr>
          <xdr:blipFill>
            <a:blip xmlns:r="http://schemas.openxmlformats.org/officeDocument/2006/relationships" r:embed="rId3"/>
            <a:srcRect/>
            <a:stretch>
              <a:fillRect/>
            </a:stretch>
          </xdr:blipFill>
          <xdr:spPr bwMode="auto">
            <a:xfrm>
              <a:off x="0" y="609600"/>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457200</xdr:colOff>
      <xdr:row>6</xdr:row>
      <xdr:rowOff>25400</xdr:rowOff>
    </xdr:from>
    <xdr:to>
      <xdr:col>8</xdr:col>
      <xdr:colOff>457200</xdr:colOff>
      <xdr:row>9</xdr:row>
      <xdr:rowOff>165100</xdr:rowOff>
    </xdr:to>
    <xdr:sp macro="" textlink="">
      <xdr:nvSpPr>
        <xdr:cNvPr id="4" name="TextBox 3">
          <a:extLst>
            <a:ext uri="{FF2B5EF4-FFF2-40B4-BE49-F238E27FC236}">
              <a16:creationId xmlns:a16="http://schemas.microsoft.com/office/drawing/2014/main" id="{E841CC1B-C15F-A54C-BF33-DE2CFF4EA11E}"/>
            </a:ext>
          </a:extLst>
        </xdr:cNvPr>
        <xdr:cNvSpPr txBox="1"/>
      </xdr:nvSpPr>
      <xdr:spPr>
        <a:xfrm>
          <a:off x="457200" y="1244600"/>
          <a:ext cx="5181600" cy="749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Dairy</a:t>
          </a:r>
          <a:r>
            <a:rPr lang="en-US" sz="1100" baseline="0"/>
            <a:t> boots, slip-on rubberized boots, for working with dairy cattle, but also useful for slogging through wet pastures during rocket recovery. Several students have them.  It's a personal item and not an allowable expense.</a:t>
          </a:r>
          <a:endParaRPr lang="en-US" sz="1100"/>
        </a:p>
      </xdr:txBody>
    </xdr:sp>
    <xdr:clientData/>
  </xdr:twoCellAnchor>
  <xdr:twoCellAnchor>
    <xdr:from>
      <xdr:col>1</xdr:col>
      <xdr:colOff>0</xdr:colOff>
      <xdr:row>12</xdr:row>
      <xdr:rowOff>0</xdr:rowOff>
    </xdr:from>
    <xdr:to>
      <xdr:col>7</xdr:col>
      <xdr:colOff>456810</xdr:colOff>
      <xdr:row>16</xdr:row>
      <xdr:rowOff>65379</xdr:rowOff>
    </xdr:to>
    <xdr:sp macro="" textlink="">
      <xdr:nvSpPr>
        <xdr:cNvPr id="5" name="TextBox 4">
          <a:extLst>
            <a:ext uri="{FF2B5EF4-FFF2-40B4-BE49-F238E27FC236}">
              <a16:creationId xmlns:a16="http://schemas.microsoft.com/office/drawing/2014/main" id="{0407D605-4553-6444-B997-2207D3FBE14D}"/>
            </a:ext>
          </a:extLst>
        </xdr:cNvPr>
        <xdr:cNvSpPr txBox="1"/>
      </xdr:nvSpPr>
      <xdr:spPr>
        <a:xfrm>
          <a:off x="647700" y="2438400"/>
          <a:ext cx="4343010" cy="87817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ysClr val="windowText" lastClr="000000"/>
              </a:solidFill>
            </a:rPr>
            <a:t>3/25/17</a:t>
          </a:r>
          <a:r>
            <a:rPr lang="en-US" sz="2000" b="1" baseline="0">
              <a:solidFill>
                <a:sysClr val="windowText" lastClr="000000"/>
              </a:solidFill>
            </a:rPr>
            <a:t> - Successful Full Scale Launch @ Johnson Space Center</a:t>
          </a:r>
          <a:endParaRPr lang="en-US" sz="2000" b="1">
            <a:solidFill>
              <a:sysClr val="windowText" lastClr="000000"/>
            </a:solidFill>
          </a:endParaRPr>
        </a:p>
      </xdr:txBody>
    </xdr:sp>
    <xdr:clientData/>
  </xdr:twoCellAnchor>
  <xdr:twoCellAnchor>
    <xdr:from>
      <xdr:col>1</xdr:col>
      <xdr:colOff>0</xdr:colOff>
      <xdr:row>30</xdr:row>
      <xdr:rowOff>0</xdr:rowOff>
    </xdr:from>
    <xdr:to>
      <xdr:col>9</xdr:col>
      <xdr:colOff>11289</xdr:colOff>
      <xdr:row>33</xdr:row>
      <xdr:rowOff>81844</xdr:rowOff>
    </xdr:to>
    <xdr:sp macro="" textlink="">
      <xdr:nvSpPr>
        <xdr:cNvPr id="8" name="TextBox 7">
          <a:extLst>
            <a:ext uri="{FF2B5EF4-FFF2-40B4-BE49-F238E27FC236}">
              <a16:creationId xmlns:a16="http://schemas.microsoft.com/office/drawing/2014/main" id="{78889BD1-7E7A-864F-9DA0-255F3B138EC5}"/>
            </a:ext>
          </a:extLst>
        </xdr:cNvPr>
        <xdr:cNvSpPr txBox="1"/>
      </xdr:nvSpPr>
      <xdr:spPr>
        <a:xfrm>
          <a:off x="647700" y="6096000"/>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40820316.  See CHK 316-1 for request and all receipts.</a:t>
          </a:r>
          <a:endParaRPr lang="en-US" sz="1100"/>
        </a:p>
      </xdr:txBody>
    </xdr:sp>
    <xdr:clientData/>
  </xdr:twoCellAnchor>
  <xdr:twoCellAnchor>
    <xdr:from>
      <xdr:col>6</xdr:col>
      <xdr:colOff>127001</xdr:colOff>
      <xdr:row>20</xdr:row>
      <xdr:rowOff>88900</xdr:rowOff>
    </xdr:from>
    <xdr:to>
      <xdr:col>7</xdr:col>
      <xdr:colOff>241300</xdr:colOff>
      <xdr:row>24</xdr:row>
      <xdr:rowOff>14111</xdr:rowOff>
    </xdr:to>
    <xdr:sp macro="" textlink="">
      <xdr:nvSpPr>
        <xdr:cNvPr id="9" name="Rounded Rectangle 8">
          <a:extLst>
            <a:ext uri="{FF2B5EF4-FFF2-40B4-BE49-F238E27FC236}">
              <a16:creationId xmlns:a16="http://schemas.microsoft.com/office/drawing/2014/main" id="{DA598990-CF51-C947-8865-E4304DBDBCBE}"/>
            </a:ext>
          </a:extLst>
        </xdr:cNvPr>
        <xdr:cNvSpPr/>
      </xdr:nvSpPr>
      <xdr:spPr>
        <a:xfrm>
          <a:off x="4013201" y="4152900"/>
          <a:ext cx="761999" cy="73801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165101</xdr:colOff>
      <xdr:row>19</xdr:row>
      <xdr:rowOff>152400</xdr:rowOff>
    </xdr:from>
    <xdr:to>
      <xdr:col>3</xdr:col>
      <xdr:colOff>279400</xdr:colOff>
      <xdr:row>23</xdr:row>
      <xdr:rowOff>77611</xdr:rowOff>
    </xdr:to>
    <xdr:sp macro="" textlink="">
      <xdr:nvSpPr>
        <xdr:cNvPr id="10" name="Rounded Rectangle 9">
          <a:extLst>
            <a:ext uri="{FF2B5EF4-FFF2-40B4-BE49-F238E27FC236}">
              <a16:creationId xmlns:a16="http://schemas.microsoft.com/office/drawing/2014/main" id="{1FDC6674-23AE-4D45-8AE7-3D4009CCD460}"/>
            </a:ext>
          </a:extLst>
        </xdr:cNvPr>
        <xdr:cNvSpPr/>
      </xdr:nvSpPr>
      <xdr:spPr>
        <a:xfrm>
          <a:off x="1460501" y="4013200"/>
          <a:ext cx="761999" cy="73801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165100</xdr:colOff>
      <xdr:row>4</xdr:row>
      <xdr:rowOff>38100</xdr:rowOff>
    </xdr:from>
    <xdr:to>
      <xdr:col>19</xdr:col>
      <xdr:colOff>572770</xdr:colOff>
      <xdr:row>44</xdr:row>
      <xdr:rowOff>41487</xdr:rowOff>
    </xdr:to>
    <xdr:pic>
      <xdr:nvPicPr>
        <xdr:cNvPr id="11" name="Picture 10">
          <a:extLst>
            <a:ext uri="{FF2B5EF4-FFF2-40B4-BE49-F238E27FC236}">
              <a16:creationId xmlns:a16="http://schemas.microsoft.com/office/drawing/2014/main" id="{1C04F8DC-D78A-0A44-A817-65A47E12EA6F}"/>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6642100" y="850900"/>
          <a:ext cx="6236970" cy="8131387"/>
        </a:xfrm>
        <a:prstGeom prst="rect">
          <a:avLst/>
        </a:prstGeom>
        <a:solidFill>
          <a:schemeClr val="bg1"/>
        </a:solidFill>
        <a:ln>
          <a:solidFill>
            <a:schemeClr val="accent1"/>
          </a:solidFill>
        </a:ln>
      </xdr:spPr>
    </xdr:pic>
    <xdr:clientData/>
  </xdr:twoCellAnchor>
  <xdr:twoCellAnchor>
    <xdr:from>
      <xdr:col>14</xdr:col>
      <xdr:colOff>546101</xdr:colOff>
      <xdr:row>10</xdr:row>
      <xdr:rowOff>126999</xdr:rowOff>
    </xdr:from>
    <xdr:to>
      <xdr:col>18</xdr:col>
      <xdr:colOff>38100</xdr:colOff>
      <xdr:row>12</xdr:row>
      <xdr:rowOff>76200</xdr:rowOff>
    </xdr:to>
    <xdr:sp macro="" textlink="">
      <xdr:nvSpPr>
        <xdr:cNvPr id="12" name="Rounded Rectangle 11">
          <a:extLst>
            <a:ext uri="{FF2B5EF4-FFF2-40B4-BE49-F238E27FC236}">
              <a16:creationId xmlns:a16="http://schemas.microsoft.com/office/drawing/2014/main" id="{517D3991-3FE2-7F46-BF41-2247CF8C6D2B}"/>
            </a:ext>
          </a:extLst>
        </xdr:cNvPr>
        <xdr:cNvSpPr/>
      </xdr:nvSpPr>
      <xdr:spPr>
        <a:xfrm>
          <a:off x="9613901" y="2158999"/>
          <a:ext cx="2082799" cy="35560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228600</xdr:colOff>
      <xdr:row>11</xdr:row>
      <xdr:rowOff>127000</xdr:rowOff>
    </xdr:from>
    <xdr:to>
      <xdr:col>15</xdr:col>
      <xdr:colOff>88901</xdr:colOff>
      <xdr:row>21</xdr:row>
      <xdr:rowOff>25400</xdr:rowOff>
    </xdr:to>
    <xdr:cxnSp macro="">
      <xdr:nvCxnSpPr>
        <xdr:cNvPr id="13" name="Straight Arrow Connector 12">
          <a:extLst>
            <a:ext uri="{FF2B5EF4-FFF2-40B4-BE49-F238E27FC236}">
              <a16:creationId xmlns:a16="http://schemas.microsoft.com/office/drawing/2014/main" id="{D898FD7B-E34C-734C-8A4D-C8005C89A49A}"/>
            </a:ext>
          </a:extLst>
        </xdr:cNvPr>
        <xdr:cNvCxnSpPr/>
      </xdr:nvCxnSpPr>
      <xdr:spPr>
        <a:xfrm flipH="1">
          <a:off x="4762500" y="2362200"/>
          <a:ext cx="5041901" cy="1930400"/>
        </a:xfrm>
        <a:prstGeom prst="straightConnector1">
          <a:avLst/>
        </a:prstGeom>
        <a:ln w="57150">
          <a:solidFill>
            <a:srgbClr val="FF0000">
              <a:alpha val="50000"/>
            </a:srgb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253999</xdr:colOff>
      <xdr:row>17</xdr:row>
      <xdr:rowOff>24836</xdr:rowOff>
    </xdr:from>
    <xdr:to>
      <xdr:col>9</xdr:col>
      <xdr:colOff>590953</xdr:colOff>
      <xdr:row>36</xdr:row>
      <xdr:rowOff>157624</xdr:rowOff>
    </xdr:to>
    <xdr:pic>
      <xdr:nvPicPr>
        <xdr:cNvPr id="15" name="Picture 14">
          <a:extLst>
            <a:ext uri="{FF2B5EF4-FFF2-40B4-BE49-F238E27FC236}">
              <a16:creationId xmlns:a16="http://schemas.microsoft.com/office/drawing/2014/main" id="{61C8E280-A502-5B4C-9C55-32A38FD1463F}"/>
            </a:ext>
          </a:extLst>
        </xdr:cNvPr>
        <xdr:cNvPicPr>
          <a:picLocks noChangeAspect="1"/>
        </xdr:cNvPicPr>
      </xdr:nvPicPr>
      <xdr:blipFill rotWithShape="1">
        <a:blip xmlns:r="http://schemas.openxmlformats.org/officeDocument/2006/relationships" r:embed="rId1"/>
        <a:srcRect t="-4081" b="4081"/>
        <a:stretch/>
      </xdr:blipFill>
      <xdr:spPr>
        <a:xfrm>
          <a:off x="253999" y="3383280"/>
          <a:ext cx="6178954" cy="3886344"/>
        </a:xfrm>
        <a:prstGeom prst="rect">
          <a:avLst/>
        </a:prstGeom>
        <a:solidFill>
          <a:schemeClr val="bg1"/>
        </a:solidFill>
        <a:ln>
          <a:solidFill>
            <a:schemeClr val="accent1"/>
          </a:solidFill>
        </a:ln>
      </xdr:spPr>
    </xdr:pic>
    <xdr:clientData/>
  </xdr:twoCellAnchor>
  <xdr:twoCellAnchor>
    <xdr:from>
      <xdr:col>1</xdr:col>
      <xdr:colOff>270927</xdr:colOff>
      <xdr:row>32</xdr:row>
      <xdr:rowOff>87524</xdr:rowOff>
    </xdr:from>
    <xdr:to>
      <xdr:col>8</xdr:col>
      <xdr:colOff>410505</xdr:colOff>
      <xdr:row>34</xdr:row>
      <xdr:rowOff>179914</xdr:rowOff>
    </xdr:to>
    <xdr:sp macro="" textlink="">
      <xdr:nvSpPr>
        <xdr:cNvPr id="16" name="Rectangle 15">
          <a:extLst>
            <a:ext uri="{FF2B5EF4-FFF2-40B4-BE49-F238E27FC236}">
              <a16:creationId xmlns:a16="http://schemas.microsoft.com/office/drawing/2014/main" id="{48B3B246-7F33-DA4E-9FA1-8B967C6846EC}"/>
            </a:ext>
          </a:extLst>
        </xdr:cNvPr>
        <xdr:cNvSpPr/>
      </xdr:nvSpPr>
      <xdr:spPr>
        <a:xfrm>
          <a:off x="920038" y="6409302"/>
          <a:ext cx="4683356" cy="487501"/>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34A4C593-051D-8F45-84BC-C0F03897F856}"/>
                </a:ext>
              </a:extLst>
            </xdr:cNvPr>
            <xdr:cNvPicPr>
              <a:picLocks noChangeAspect="1" noChangeArrowheads="1"/>
              <a:extLst>
                <a:ext uri="{84589F7E-364E-4C9E-8A38-B11213B215E9}">
                  <a14:cameraTool cellRange="Summary!$A$1:$H$1" spid="_x0000_s38045"/>
                </a:ext>
              </a:extLst>
            </xdr:cNvPicPr>
          </xdr:nvPicPr>
          <xdr:blipFill>
            <a:blip xmlns:r="http://schemas.openxmlformats.org/officeDocument/2006/relationships" r:embed="rId2"/>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6</xdr:row>
          <xdr:rowOff>67734</xdr:rowOff>
        </xdr:to>
        <xdr:pic>
          <xdr:nvPicPr>
            <xdr:cNvPr id="3" name="Picture 2">
              <a:extLst>
                <a:ext uri="{FF2B5EF4-FFF2-40B4-BE49-F238E27FC236}">
                  <a16:creationId xmlns:a16="http://schemas.microsoft.com/office/drawing/2014/main" id="{007C44D9-5B6B-D84E-B89E-A31944768785}"/>
                </a:ext>
              </a:extLst>
            </xdr:cNvPr>
            <xdr:cNvPicPr>
              <a:picLocks noChangeAspect="1" noChangeArrowheads="1"/>
              <a:extLst>
                <a:ext uri="{84589F7E-364E-4C9E-8A38-B11213B215E9}">
                  <a14:cameraTool cellRange="Summary!$A$8:$H$8" spid="_x0000_s38046"/>
                </a:ext>
              </a:extLst>
            </xdr:cNvPicPr>
          </xdr:nvPicPr>
          <xdr:blipFill>
            <a:blip xmlns:r="http://schemas.openxmlformats.org/officeDocument/2006/relationships" r:embed="rId3"/>
            <a:srcRect/>
            <a:stretch>
              <a:fillRect/>
            </a:stretch>
          </xdr:blipFill>
          <xdr:spPr bwMode="auto">
            <a:xfrm>
              <a:off x="0" y="592667"/>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13</xdr:row>
      <xdr:rowOff>141111</xdr:rowOff>
    </xdr:to>
    <xdr:sp macro="" textlink="">
      <xdr:nvSpPr>
        <xdr:cNvPr id="4" name="TextBox 3">
          <a:extLst>
            <a:ext uri="{FF2B5EF4-FFF2-40B4-BE49-F238E27FC236}">
              <a16:creationId xmlns:a16="http://schemas.microsoft.com/office/drawing/2014/main" id="{E5DE8DA0-0271-5641-880A-08A237ECBB5B}"/>
            </a:ext>
          </a:extLst>
        </xdr:cNvPr>
        <xdr:cNvSpPr txBox="1"/>
      </xdr:nvSpPr>
      <xdr:spPr>
        <a:xfrm>
          <a:off x="649111" y="1778000"/>
          <a:ext cx="5192889" cy="9313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Joshua ordered shirts from Embroidery Creations and then</a:t>
          </a:r>
          <a:r>
            <a:rPr lang="en-US" sz="1100" baseline="0"/>
            <a:t> attempted to not take the order.  Apparently he made a purchase from a different vendor as well.  Eventually, Embroidery Creations accepts less than the original quote.  Embroidery Creation lost $128 and Rocketry lost  $203.82 = $738.82 - $508.00.</a:t>
          </a:r>
          <a:endParaRPr lang="en-US" sz="1100"/>
        </a:p>
      </xdr:txBody>
    </xdr:sp>
    <xdr:clientData/>
  </xdr:twoCellAnchor>
  <xdr:twoCellAnchor>
    <xdr:from>
      <xdr:col>10</xdr:col>
      <xdr:colOff>105832</xdr:colOff>
      <xdr:row>2</xdr:row>
      <xdr:rowOff>105833</xdr:rowOff>
    </xdr:from>
    <xdr:to>
      <xdr:col>19</xdr:col>
      <xdr:colOff>552147</xdr:colOff>
      <xdr:row>42</xdr:row>
      <xdr:rowOff>71326</xdr:rowOff>
    </xdr:to>
    <xdr:pic>
      <xdr:nvPicPr>
        <xdr:cNvPr id="5" name="Picture 4">
          <a:extLst>
            <a:ext uri="{FF2B5EF4-FFF2-40B4-BE49-F238E27FC236}">
              <a16:creationId xmlns:a16="http://schemas.microsoft.com/office/drawing/2014/main" id="{AC5C4988-3223-B347-8B73-5C4ADFB12BB3}"/>
            </a:ext>
          </a:extLst>
        </xdr:cNvPr>
        <xdr:cNvPicPr>
          <a:picLocks noChangeAspect="1"/>
        </xdr:cNvPicPr>
      </xdr:nvPicPr>
      <xdr:blipFill>
        <a:blip xmlns:r="http://schemas.openxmlformats.org/officeDocument/2006/relationships" r:embed="rId4"/>
        <a:stretch>
          <a:fillRect/>
        </a:stretch>
      </xdr:blipFill>
      <xdr:spPr>
        <a:xfrm>
          <a:off x="6667499" y="529166"/>
          <a:ext cx="6351815" cy="8432160"/>
        </a:xfrm>
        <a:prstGeom prst="rect">
          <a:avLst/>
        </a:prstGeom>
        <a:solidFill>
          <a:schemeClr val="bg1"/>
        </a:solidFill>
        <a:ln>
          <a:solidFill>
            <a:schemeClr val="accent1"/>
          </a:solidFill>
        </a:ln>
      </xdr:spPr>
    </xdr:pic>
    <xdr:clientData/>
  </xdr:twoCellAnchor>
  <xdr:twoCellAnchor>
    <xdr:from>
      <xdr:col>20</xdr:col>
      <xdr:colOff>169334</xdr:colOff>
      <xdr:row>1</xdr:row>
      <xdr:rowOff>105833</xdr:rowOff>
    </xdr:from>
    <xdr:to>
      <xdr:col>49</xdr:col>
      <xdr:colOff>486228</xdr:colOff>
      <xdr:row>43</xdr:row>
      <xdr:rowOff>80435</xdr:rowOff>
    </xdr:to>
    <xdr:sp macro="" textlink="">
      <xdr:nvSpPr>
        <xdr:cNvPr id="6" name="Rounded Rectangle 5">
          <a:extLst>
            <a:ext uri="{FF2B5EF4-FFF2-40B4-BE49-F238E27FC236}">
              <a16:creationId xmlns:a16="http://schemas.microsoft.com/office/drawing/2014/main" id="{25B3DF2A-E08E-E841-BA7A-5A46CA08F360}"/>
            </a:ext>
          </a:extLst>
        </xdr:cNvPr>
        <xdr:cNvSpPr/>
      </xdr:nvSpPr>
      <xdr:spPr>
        <a:xfrm>
          <a:off x="13292667" y="317500"/>
          <a:ext cx="19345728" cy="8864602"/>
        </a:xfrm>
        <a:prstGeom prst="roundRect">
          <a:avLst>
            <a:gd name="adj" fmla="val 21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39</xdr:col>
      <xdr:colOff>653597</xdr:colOff>
      <xdr:row>3</xdr:row>
      <xdr:rowOff>55371</xdr:rowOff>
    </xdr:from>
    <xdr:to>
      <xdr:col>49</xdr:col>
      <xdr:colOff>443744</xdr:colOff>
      <xdr:row>43</xdr:row>
      <xdr:rowOff>20864</xdr:rowOff>
    </xdr:to>
    <xdr:pic>
      <xdr:nvPicPr>
        <xdr:cNvPr id="7" name="Picture 6">
          <a:extLst>
            <a:ext uri="{FF2B5EF4-FFF2-40B4-BE49-F238E27FC236}">
              <a16:creationId xmlns:a16="http://schemas.microsoft.com/office/drawing/2014/main" id="{00977AAA-6FAC-334E-A9C5-EDECAEA652B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26244097" y="690371"/>
          <a:ext cx="6351814" cy="8432160"/>
        </a:xfrm>
        <a:prstGeom prst="rect">
          <a:avLst/>
        </a:prstGeom>
        <a:solidFill>
          <a:schemeClr val="bg1"/>
        </a:solidFill>
        <a:ln>
          <a:solidFill>
            <a:schemeClr val="accent1"/>
          </a:solidFill>
        </a:ln>
      </xdr:spPr>
    </xdr:pic>
    <xdr:clientData/>
  </xdr:twoCellAnchor>
  <xdr:twoCellAnchor>
    <xdr:from>
      <xdr:col>30</xdr:col>
      <xdr:colOff>69254</xdr:colOff>
      <xdr:row>3</xdr:row>
      <xdr:rowOff>8029</xdr:rowOff>
    </xdr:from>
    <xdr:to>
      <xdr:col>39</xdr:col>
      <xdr:colOff>515568</xdr:colOff>
      <xdr:row>42</xdr:row>
      <xdr:rowOff>188817</xdr:rowOff>
    </xdr:to>
    <xdr:pic>
      <xdr:nvPicPr>
        <xdr:cNvPr id="8" name="Picture 7">
          <a:extLst>
            <a:ext uri="{FF2B5EF4-FFF2-40B4-BE49-F238E27FC236}">
              <a16:creationId xmlns:a16="http://schemas.microsoft.com/office/drawing/2014/main" id="{101441E5-2662-6342-BB75-957CC920B91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9754254" y="643029"/>
          <a:ext cx="6351814" cy="8435788"/>
        </a:xfrm>
        <a:prstGeom prst="rect">
          <a:avLst/>
        </a:prstGeom>
        <a:solidFill>
          <a:schemeClr val="bg1"/>
        </a:solidFill>
        <a:ln>
          <a:solidFill>
            <a:schemeClr val="accent1"/>
          </a:solidFill>
        </a:ln>
      </xdr:spPr>
    </xdr:pic>
    <xdr:clientData/>
  </xdr:twoCellAnchor>
  <xdr:twoCellAnchor>
    <xdr:from>
      <xdr:col>20</xdr:col>
      <xdr:colOff>224542</xdr:colOff>
      <xdr:row>3</xdr:row>
      <xdr:rowOff>21877</xdr:rowOff>
    </xdr:from>
    <xdr:to>
      <xdr:col>30</xdr:col>
      <xdr:colOff>14689</xdr:colOff>
      <xdr:row>42</xdr:row>
      <xdr:rowOff>202665</xdr:rowOff>
    </xdr:to>
    <xdr:pic>
      <xdr:nvPicPr>
        <xdr:cNvPr id="9" name="Picture 8">
          <a:extLst>
            <a:ext uri="{FF2B5EF4-FFF2-40B4-BE49-F238E27FC236}">
              <a16:creationId xmlns:a16="http://schemas.microsoft.com/office/drawing/2014/main" id="{11EB508D-1FCE-CC4F-956F-BDD960B6044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a:ext>
          </a:extLst>
        </a:blip>
        <a:stretch>
          <a:fillRect/>
        </a:stretch>
      </xdr:blipFill>
      <xdr:spPr>
        <a:xfrm>
          <a:off x="13347875" y="656877"/>
          <a:ext cx="6351814" cy="8435788"/>
        </a:xfrm>
        <a:prstGeom prst="rect">
          <a:avLst/>
        </a:prstGeom>
        <a:solidFill>
          <a:schemeClr val="bg1"/>
        </a:solidFill>
        <a:ln>
          <a:solidFill>
            <a:schemeClr val="accent1"/>
          </a:solidFill>
        </a:ln>
      </xdr:spPr>
    </xdr:pic>
    <xdr:clientData/>
  </xdr:twoCellAnchor>
  <xdr:twoCellAnchor>
    <xdr:from>
      <xdr:col>19</xdr:col>
      <xdr:colOff>474132</xdr:colOff>
      <xdr:row>9</xdr:row>
      <xdr:rowOff>141111</xdr:rowOff>
    </xdr:from>
    <xdr:to>
      <xdr:col>26</xdr:col>
      <xdr:colOff>479779</xdr:colOff>
      <xdr:row>26</xdr:row>
      <xdr:rowOff>93135</xdr:rowOff>
    </xdr:to>
    <xdr:cxnSp macro="">
      <xdr:nvCxnSpPr>
        <xdr:cNvPr id="10" name="Straight Arrow Connector 9">
          <a:extLst>
            <a:ext uri="{FF2B5EF4-FFF2-40B4-BE49-F238E27FC236}">
              <a16:creationId xmlns:a16="http://schemas.microsoft.com/office/drawing/2014/main" id="{76712C07-B920-754D-9628-A53BD53EC367}"/>
            </a:ext>
          </a:extLst>
        </xdr:cNvPr>
        <xdr:cNvCxnSpPr>
          <a:endCxn id="12" idx="3"/>
        </xdr:cNvCxnSpPr>
      </xdr:nvCxnSpPr>
      <xdr:spPr>
        <a:xfrm flipH="1">
          <a:off x="12807243" y="1919111"/>
          <a:ext cx="4549425" cy="3310468"/>
        </a:xfrm>
        <a:prstGeom prst="straightConnector1">
          <a:avLst/>
        </a:prstGeom>
        <a:ln w="57150">
          <a:solidFill>
            <a:srgbClr val="FF0000">
              <a:alpha val="50000"/>
            </a:srgbClr>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465667</xdr:colOff>
      <xdr:row>39</xdr:row>
      <xdr:rowOff>112889</xdr:rowOff>
    </xdr:from>
    <xdr:to>
      <xdr:col>8</xdr:col>
      <xdr:colOff>465667</xdr:colOff>
      <xdr:row>43</xdr:row>
      <xdr:rowOff>14111</xdr:rowOff>
    </xdr:to>
    <xdr:sp macro="" textlink="">
      <xdr:nvSpPr>
        <xdr:cNvPr id="11" name="TextBox 10">
          <a:extLst>
            <a:ext uri="{FF2B5EF4-FFF2-40B4-BE49-F238E27FC236}">
              <a16:creationId xmlns:a16="http://schemas.microsoft.com/office/drawing/2014/main" id="{B5C88965-EB33-2344-B597-31A6C5B77666}"/>
            </a:ext>
          </a:extLst>
        </xdr:cNvPr>
        <xdr:cNvSpPr txBox="1"/>
      </xdr:nvSpPr>
      <xdr:spPr>
        <a:xfrm>
          <a:off x="465667" y="7817556"/>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40820316.  See CHK 316-1 for request and all receipts.</a:t>
          </a:r>
          <a:endParaRPr lang="en-US" sz="1100"/>
        </a:p>
      </xdr:txBody>
    </xdr:sp>
    <xdr:clientData/>
  </xdr:twoCellAnchor>
  <xdr:twoCellAnchor>
    <xdr:from>
      <xdr:col>17</xdr:col>
      <xdr:colOff>366889</xdr:colOff>
      <xdr:row>25</xdr:row>
      <xdr:rowOff>112889</xdr:rowOff>
    </xdr:from>
    <xdr:to>
      <xdr:col>19</xdr:col>
      <xdr:colOff>474132</xdr:colOff>
      <xdr:row>27</xdr:row>
      <xdr:rowOff>73379</xdr:rowOff>
    </xdr:to>
    <xdr:sp macro="" textlink="">
      <xdr:nvSpPr>
        <xdr:cNvPr id="12" name="Rounded Rectangle 11">
          <a:extLst>
            <a:ext uri="{FF2B5EF4-FFF2-40B4-BE49-F238E27FC236}">
              <a16:creationId xmlns:a16="http://schemas.microsoft.com/office/drawing/2014/main" id="{62E16628-37E9-A848-AEE8-AAB8EA3DD1A9}"/>
            </a:ext>
          </a:extLst>
        </xdr:cNvPr>
        <xdr:cNvSpPr/>
      </xdr:nvSpPr>
      <xdr:spPr>
        <a:xfrm>
          <a:off x="11401778" y="5051778"/>
          <a:ext cx="1405465" cy="35560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127000</xdr:colOff>
      <xdr:row>7</xdr:row>
      <xdr:rowOff>138290</xdr:rowOff>
    </xdr:from>
    <xdr:to>
      <xdr:col>29</xdr:col>
      <xdr:colOff>386643</xdr:colOff>
      <xdr:row>9</xdr:row>
      <xdr:rowOff>56445</xdr:rowOff>
    </xdr:to>
    <xdr:sp macro="" textlink="">
      <xdr:nvSpPr>
        <xdr:cNvPr id="13" name="Rounded Rectangle 12">
          <a:extLst>
            <a:ext uri="{FF2B5EF4-FFF2-40B4-BE49-F238E27FC236}">
              <a16:creationId xmlns:a16="http://schemas.microsoft.com/office/drawing/2014/main" id="{8CEB9DBD-8BB4-7F49-BD6F-38E5E84BADE8}"/>
            </a:ext>
          </a:extLst>
        </xdr:cNvPr>
        <xdr:cNvSpPr/>
      </xdr:nvSpPr>
      <xdr:spPr>
        <a:xfrm>
          <a:off x="18302111" y="1521179"/>
          <a:ext cx="908754" cy="313266"/>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462845</xdr:colOff>
      <xdr:row>8</xdr:row>
      <xdr:rowOff>79024</xdr:rowOff>
    </xdr:from>
    <xdr:to>
      <xdr:col>28</xdr:col>
      <xdr:colOff>73377</xdr:colOff>
      <xdr:row>9</xdr:row>
      <xdr:rowOff>194734</xdr:rowOff>
    </xdr:to>
    <xdr:sp macro="" textlink="">
      <xdr:nvSpPr>
        <xdr:cNvPr id="14" name="Rounded Rectangle 13">
          <a:extLst>
            <a:ext uri="{FF2B5EF4-FFF2-40B4-BE49-F238E27FC236}">
              <a16:creationId xmlns:a16="http://schemas.microsoft.com/office/drawing/2014/main" id="{EF5D2137-65E2-0344-B182-B9FE71CD9CD3}"/>
            </a:ext>
          </a:extLst>
        </xdr:cNvPr>
        <xdr:cNvSpPr/>
      </xdr:nvSpPr>
      <xdr:spPr>
        <a:xfrm>
          <a:off x="17339734" y="1659468"/>
          <a:ext cx="908754" cy="313266"/>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49645</xdr:colOff>
          <xdr:row>2</xdr:row>
          <xdr:rowOff>185882</xdr:rowOff>
        </xdr:to>
        <xdr:pic>
          <xdr:nvPicPr>
            <xdr:cNvPr id="2" name="Picture 1">
              <a:extLst>
                <a:ext uri="{FF2B5EF4-FFF2-40B4-BE49-F238E27FC236}">
                  <a16:creationId xmlns:a16="http://schemas.microsoft.com/office/drawing/2014/main" id="{FC931E4C-D0A3-0C4A-82DA-9943055322F3}"/>
                </a:ext>
              </a:extLst>
            </xdr:cNvPr>
            <xdr:cNvPicPr>
              <a:picLocks noChangeAspect="1" noChangeArrowheads="1"/>
              <a:extLst>
                <a:ext uri="{84589F7E-364E-4C9E-8A38-B11213B215E9}">
                  <a14:cameraTool cellRange="Summary!$A$1:$H$1" spid="_x0000_s39069"/>
                </a:ext>
              </a:extLst>
            </xdr:cNvPicPr>
          </xdr:nvPicPr>
          <xdr:blipFill>
            <a:blip xmlns:r="http://schemas.openxmlformats.org/officeDocument/2006/relationships" r:embed="rId1"/>
            <a:srcRect/>
            <a:stretch>
              <a:fillRect/>
            </a:stretch>
          </xdr:blipFill>
          <xdr:spPr bwMode="auto">
            <a:xfrm>
              <a:off x="0" y="258618"/>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49645</xdr:colOff>
          <xdr:row>4</xdr:row>
          <xdr:rowOff>122382</xdr:rowOff>
        </xdr:to>
        <xdr:pic>
          <xdr:nvPicPr>
            <xdr:cNvPr id="3" name="Picture 2">
              <a:extLst>
                <a:ext uri="{FF2B5EF4-FFF2-40B4-BE49-F238E27FC236}">
                  <a16:creationId xmlns:a16="http://schemas.microsoft.com/office/drawing/2014/main" id="{FC229AAE-B464-AD42-8F2D-6C2F978DA55A}"/>
                </a:ext>
              </a:extLst>
            </xdr:cNvPr>
            <xdr:cNvPicPr>
              <a:picLocks noChangeAspect="1" noChangeArrowheads="1"/>
              <a:extLst>
                <a:ext uri="{84589F7E-364E-4C9E-8A38-B11213B215E9}">
                  <a14:cameraTool cellRange="Summary!$A$10:$H$10" spid="_x0000_s39070"/>
                </a:ext>
              </a:extLst>
            </xdr:cNvPicPr>
          </xdr:nvPicPr>
          <xdr:blipFill>
            <a:blip xmlns:r="http://schemas.openxmlformats.org/officeDocument/2006/relationships" r:embed="rId2"/>
            <a:srcRect/>
            <a:stretch>
              <a:fillRect/>
            </a:stretch>
          </xdr:blipFill>
          <xdr:spPr bwMode="auto">
            <a:xfrm>
              <a:off x="0" y="623455"/>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320DE377-0BE6-E94F-8BD3-44AD18FF7174}"/>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twoCellAnchor editAs="oneCell">
    <xdr:from>
      <xdr:col>40</xdr:col>
      <xdr:colOff>161801</xdr:colOff>
      <xdr:row>5</xdr:row>
      <xdr:rowOff>188710</xdr:rowOff>
    </xdr:from>
    <xdr:to>
      <xdr:col>49</xdr:col>
      <xdr:colOff>474221</xdr:colOff>
      <xdr:row>43</xdr:row>
      <xdr:rowOff>192096</xdr:rowOff>
    </xdr:to>
    <xdr:pic>
      <xdr:nvPicPr>
        <xdr:cNvPr id="5" name="Picture 4">
          <a:extLst>
            <a:ext uri="{FF2B5EF4-FFF2-40B4-BE49-F238E27FC236}">
              <a16:creationId xmlns:a16="http://schemas.microsoft.com/office/drawing/2014/main" id="{46B3C318-8197-2842-B8DF-AD5E5B06834B}"/>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26408468" y="1247043"/>
          <a:ext cx="6217920" cy="8046720"/>
        </a:xfrm>
        <a:prstGeom prst="rect">
          <a:avLst/>
        </a:prstGeom>
        <a:solidFill>
          <a:schemeClr val="bg1"/>
        </a:solidFill>
        <a:ln>
          <a:solidFill>
            <a:schemeClr val="accent1"/>
          </a:solidFill>
        </a:ln>
      </xdr:spPr>
    </xdr:pic>
    <xdr:clientData/>
  </xdr:twoCellAnchor>
  <xdr:twoCellAnchor editAs="oneCell">
    <xdr:from>
      <xdr:col>50</xdr:col>
      <xdr:colOff>234220</xdr:colOff>
      <xdr:row>5</xdr:row>
      <xdr:rowOff>144885</xdr:rowOff>
    </xdr:from>
    <xdr:to>
      <xdr:col>59</xdr:col>
      <xdr:colOff>546640</xdr:colOff>
      <xdr:row>43</xdr:row>
      <xdr:rowOff>148271</xdr:rowOff>
    </xdr:to>
    <xdr:pic>
      <xdr:nvPicPr>
        <xdr:cNvPr id="6" name="Picture 5">
          <a:extLst>
            <a:ext uri="{FF2B5EF4-FFF2-40B4-BE49-F238E27FC236}">
              <a16:creationId xmlns:a16="http://schemas.microsoft.com/office/drawing/2014/main" id="{777CF81E-AAF4-D940-95DE-E2DAF904FFE8}"/>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33042553" y="1203218"/>
          <a:ext cx="6217920" cy="8046720"/>
        </a:xfrm>
        <a:prstGeom prst="rect">
          <a:avLst/>
        </a:prstGeom>
        <a:solidFill>
          <a:schemeClr val="bg1"/>
        </a:solidFill>
        <a:ln>
          <a:solidFill>
            <a:schemeClr val="accent1"/>
          </a:solidFill>
        </a:ln>
      </xdr:spPr>
    </xdr:pic>
    <xdr:clientData/>
  </xdr:twoCellAnchor>
  <xdr:twoCellAnchor editAs="oneCell">
    <xdr:from>
      <xdr:col>0</xdr:col>
      <xdr:colOff>0</xdr:colOff>
      <xdr:row>18</xdr:row>
      <xdr:rowOff>65586</xdr:rowOff>
    </xdr:from>
    <xdr:to>
      <xdr:col>9</xdr:col>
      <xdr:colOff>446314</xdr:colOff>
      <xdr:row>42</xdr:row>
      <xdr:rowOff>22373</xdr:rowOff>
    </xdr:to>
    <xdr:pic>
      <xdr:nvPicPr>
        <xdr:cNvPr id="7" name="Picture 6">
          <a:extLst>
            <a:ext uri="{FF2B5EF4-FFF2-40B4-BE49-F238E27FC236}">
              <a16:creationId xmlns:a16="http://schemas.microsoft.com/office/drawing/2014/main" id="{CB35D810-389F-C54F-B5F0-E9CF04851C39}"/>
            </a:ext>
          </a:extLst>
        </xdr:cNvPr>
        <xdr:cNvPicPr>
          <a:picLocks noChangeAspect="1"/>
        </xdr:cNvPicPr>
      </xdr:nvPicPr>
      <xdr:blipFill>
        <a:blip xmlns:r="http://schemas.openxmlformats.org/officeDocument/2006/relationships" r:embed="rId5"/>
        <a:stretch>
          <a:fillRect/>
        </a:stretch>
      </xdr:blipFill>
      <xdr:spPr>
        <a:xfrm rot="5400000">
          <a:off x="657513" y="3218073"/>
          <a:ext cx="5036787" cy="6351814"/>
        </a:xfrm>
        <a:prstGeom prst="rect">
          <a:avLst/>
        </a:prstGeom>
        <a:solidFill>
          <a:schemeClr val="bg1"/>
        </a:solidFill>
        <a:ln>
          <a:solidFill>
            <a:schemeClr val="accent1"/>
          </a:solidFill>
        </a:ln>
      </xdr:spPr>
    </xdr:pic>
    <xdr:clientData/>
  </xdr:twoCellAnchor>
  <xdr:twoCellAnchor>
    <xdr:from>
      <xdr:col>10</xdr:col>
      <xdr:colOff>97569</xdr:colOff>
      <xdr:row>5</xdr:row>
      <xdr:rowOff>105833</xdr:rowOff>
    </xdr:from>
    <xdr:to>
      <xdr:col>19</xdr:col>
      <xdr:colOff>409989</xdr:colOff>
      <xdr:row>43</xdr:row>
      <xdr:rowOff>109219</xdr:rowOff>
    </xdr:to>
    <xdr:pic>
      <xdr:nvPicPr>
        <xdr:cNvPr id="8" name="Picture 7">
          <a:extLst>
            <a:ext uri="{FF2B5EF4-FFF2-40B4-BE49-F238E27FC236}">
              <a16:creationId xmlns:a16="http://schemas.microsoft.com/office/drawing/2014/main" id="{404B68B2-BA1B-3F40-9C67-3A0D877FD45A}"/>
            </a:ext>
          </a:extLst>
        </xdr:cNvPr>
        <xdr:cNvPicPr>
          <a:picLocks noChangeAspect="1"/>
        </xdr:cNvPicPr>
      </xdr:nvPicPr>
      <xdr:blipFill>
        <a:blip xmlns:r="http://schemas.openxmlformats.org/officeDocument/2006/relationships" r:embed="rId6"/>
        <a:stretch>
          <a:fillRect/>
        </a:stretch>
      </xdr:blipFill>
      <xdr:spPr>
        <a:xfrm>
          <a:off x="6659236" y="1164166"/>
          <a:ext cx="6217920" cy="8046720"/>
        </a:xfrm>
        <a:prstGeom prst="rect">
          <a:avLst/>
        </a:prstGeom>
        <a:ln>
          <a:solidFill>
            <a:schemeClr val="accent1"/>
          </a:solidFill>
        </a:ln>
      </xdr:spPr>
    </xdr:pic>
    <xdr:clientData/>
  </xdr:twoCellAnchor>
  <xdr:twoCellAnchor>
    <xdr:from>
      <xdr:col>30</xdr:col>
      <xdr:colOff>190366</xdr:colOff>
      <xdr:row>5</xdr:row>
      <xdr:rowOff>157609</xdr:rowOff>
    </xdr:from>
    <xdr:to>
      <xdr:col>39</xdr:col>
      <xdr:colOff>502786</xdr:colOff>
      <xdr:row>43</xdr:row>
      <xdr:rowOff>160995</xdr:rowOff>
    </xdr:to>
    <xdr:pic>
      <xdr:nvPicPr>
        <xdr:cNvPr id="9" name="Picture 8">
          <a:extLst>
            <a:ext uri="{FF2B5EF4-FFF2-40B4-BE49-F238E27FC236}">
              <a16:creationId xmlns:a16="http://schemas.microsoft.com/office/drawing/2014/main" id="{D18B068A-9280-3244-BA9B-977A6A873B9D}"/>
            </a:ext>
          </a:extLst>
        </xdr:cNvPr>
        <xdr:cNvPicPr>
          <a:picLocks noChangeAspect="1"/>
        </xdr:cNvPicPr>
      </xdr:nvPicPr>
      <xdr:blipFill>
        <a:blip xmlns:r="http://schemas.openxmlformats.org/officeDocument/2006/relationships" r:embed="rId7"/>
        <a:stretch>
          <a:fillRect/>
        </a:stretch>
      </xdr:blipFill>
      <xdr:spPr>
        <a:xfrm>
          <a:off x="19875366" y="1215942"/>
          <a:ext cx="6217920" cy="8046720"/>
        </a:xfrm>
        <a:prstGeom prst="rect">
          <a:avLst/>
        </a:prstGeom>
        <a:solidFill>
          <a:schemeClr val="bg1"/>
        </a:solidFill>
        <a:ln>
          <a:solidFill>
            <a:schemeClr val="accent1"/>
          </a:solidFill>
        </a:ln>
      </xdr:spPr>
    </xdr:pic>
    <xdr:clientData/>
  </xdr:twoCellAnchor>
  <xdr:twoCellAnchor>
    <xdr:from>
      <xdr:col>20</xdr:col>
      <xdr:colOff>164644</xdr:colOff>
      <xdr:row>5</xdr:row>
      <xdr:rowOff>130059</xdr:rowOff>
    </xdr:from>
    <xdr:to>
      <xdr:col>29</xdr:col>
      <xdr:colOff>477064</xdr:colOff>
      <xdr:row>43</xdr:row>
      <xdr:rowOff>133445</xdr:rowOff>
    </xdr:to>
    <xdr:pic>
      <xdr:nvPicPr>
        <xdr:cNvPr id="10" name="Picture 9">
          <a:extLst>
            <a:ext uri="{FF2B5EF4-FFF2-40B4-BE49-F238E27FC236}">
              <a16:creationId xmlns:a16="http://schemas.microsoft.com/office/drawing/2014/main" id="{F8297D91-0F25-5848-A781-F0D99AA597F6}"/>
            </a:ext>
          </a:extLst>
        </xdr:cNvPr>
        <xdr:cNvPicPr>
          <a:picLocks noChangeAspect="1"/>
        </xdr:cNvPicPr>
      </xdr:nvPicPr>
      <xdr:blipFill>
        <a:blip xmlns:r="http://schemas.openxmlformats.org/officeDocument/2006/relationships" r:embed="rId8"/>
        <a:stretch>
          <a:fillRect/>
        </a:stretch>
      </xdr:blipFill>
      <xdr:spPr>
        <a:xfrm>
          <a:off x="13287977" y="1188392"/>
          <a:ext cx="6217920" cy="8046720"/>
        </a:xfrm>
        <a:prstGeom prst="rect">
          <a:avLst/>
        </a:prstGeom>
        <a:solidFill>
          <a:schemeClr val="bg1"/>
        </a:solidFill>
        <a:ln>
          <a:solidFill>
            <a:schemeClr val="accent1"/>
          </a:solidFill>
        </a:ln>
      </xdr:spPr>
    </xdr:pic>
    <xdr:clientData/>
  </xdr:twoCellAnchor>
</xdr:wsDr>
</file>

<file path=xl/drawings/drawing9.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3F300D8E-0A49-C144-A1EE-9EA48F617ECF}"/>
                </a:ext>
              </a:extLst>
            </xdr:cNvPr>
            <xdr:cNvPicPr>
              <a:picLocks noChangeAspect="1" noChangeArrowheads="1"/>
              <a:extLst>
                <a:ext uri="{84589F7E-364E-4C9E-8A38-B11213B215E9}">
                  <a14:cameraTool cellRange="Summary!$A$1:$H$1" spid="_x0000_s46229"/>
                </a:ext>
              </a:extLst>
            </xdr:cNvPicPr>
          </xdr:nvPicPr>
          <xdr:blipFill>
            <a:blip xmlns:r="http://schemas.openxmlformats.org/officeDocument/2006/relationships" r:embed="rId1"/>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5</xdr:row>
          <xdr:rowOff>100189</xdr:rowOff>
        </xdr:to>
        <xdr:pic>
          <xdr:nvPicPr>
            <xdr:cNvPr id="3" name="Picture 2">
              <a:extLst>
                <a:ext uri="{FF2B5EF4-FFF2-40B4-BE49-F238E27FC236}">
                  <a16:creationId xmlns:a16="http://schemas.microsoft.com/office/drawing/2014/main" id="{BE93346D-E891-EE47-86FB-5DF1E0AD2E2C}"/>
                </a:ext>
              </a:extLst>
            </xdr:cNvPr>
            <xdr:cNvPicPr>
              <a:picLocks noChangeAspect="1" noChangeArrowheads="1"/>
              <a:extLst>
                <a:ext uri="{84589F7E-364E-4C9E-8A38-B11213B215E9}">
                  <a14:cameraTool cellRange="Summary!$A$12:$H$12" spid="_x0000_s46230"/>
                </a:ext>
              </a:extLst>
            </xdr:cNvPicPr>
          </xdr:nvPicPr>
          <xdr:blipFill>
            <a:blip xmlns:r="http://schemas.openxmlformats.org/officeDocument/2006/relationships" r:embed="rId2"/>
            <a:srcRect/>
            <a:stretch>
              <a:fillRect/>
            </a:stretch>
          </xdr:blipFill>
          <xdr:spPr bwMode="auto">
            <a:xfrm>
              <a:off x="0" y="592667"/>
              <a:ext cx="6515100" cy="4953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A52D0341-F1C5-984C-B90B-4245517CF738}"/>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twoCellAnchor editAs="oneCell">
    <xdr:from>
      <xdr:col>0</xdr:col>
      <xdr:colOff>148166</xdr:colOff>
      <xdr:row>11</xdr:row>
      <xdr:rowOff>171668</xdr:rowOff>
    </xdr:from>
    <xdr:to>
      <xdr:col>9</xdr:col>
      <xdr:colOff>641133</xdr:colOff>
      <xdr:row>34</xdr:row>
      <xdr:rowOff>149882</xdr:rowOff>
    </xdr:to>
    <xdr:pic>
      <xdr:nvPicPr>
        <xdr:cNvPr id="5" name="Picture 4">
          <a:extLst>
            <a:ext uri="{FF2B5EF4-FFF2-40B4-BE49-F238E27FC236}">
              <a16:creationId xmlns:a16="http://schemas.microsoft.com/office/drawing/2014/main" id="{24901DF6-3A76-4646-ACDF-6D3FDC76006F}"/>
            </a:ext>
          </a:extLst>
        </xdr:cNvPr>
        <xdr:cNvPicPr>
          <a:picLocks noChangeAspect="1"/>
        </xdr:cNvPicPr>
      </xdr:nvPicPr>
      <xdr:blipFill>
        <a:blip xmlns:r="http://schemas.openxmlformats.org/officeDocument/2006/relationships" r:embed="rId3"/>
        <a:stretch>
          <a:fillRect/>
        </a:stretch>
      </xdr:blipFill>
      <xdr:spPr>
        <a:xfrm rot="5400000">
          <a:off x="924126" y="1724041"/>
          <a:ext cx="4846548" cy="6398467"/>
        </a:xfrm>
        <a:prstGeom prst="rect">
          <a:avLst/>
        </a:prstGeom>
        <a:solidFill>
          <a:schemeClr val="bg1"/>
        </a:solidFill>
        <a:ln>
          <a:solidFill>
            <a:schemeClr val="accent1"/>
          </a:solidFill>
        </a:ln>
      </xdr:spPr>
    </xdr:pic>
    <xdr:clientData/>
  </xdr:twoCellAnchor>
  <xdr:twoCellAnchor>
    <xdr:from>
      <xdr:col>10</xdr:col>
      <xdr:colOff>65977</xdr:colOff>
      <xdr:row>5</xdr:row>
      <xdr:rowOff>105833</xdr:rowOff>
    </xdr:from>
    <xdr:to>
      <xdr:col>19</xdr:col>
      <xdr:colOff>558945</xdr:colOff>
      <xdr:row>43</xdr:row>
      <xdr:rowOff>180009</xdr:rowOff>
    </xdr:to>
    <xdr:pic>
      <xdr:nvPicPr>
        <xdr:cNvPr id="6" name="Picture 5">
          <a:extLst>
            <a:ext uri="{FF2B5EF4-FFF2-40B4-BE49-F238E27FC236}">
              <a16:creationId xmlns:a16="http://schemas.microsoft.com/office/drawing/2014/main" id="{C82D7101-D4DF-0D44-B8D5-1A10ECD6BA7A}"/>
            </a:ext>
          </a:extLst>
        </xdr:cNvPr>
        <xdr:cNvPicPr>
          <a:picLocks noChangeAspect="1"/>
        </xdr:cNvPicPr>
      </xdr:nvPicPr>
      <xdr:blipFill>
        <a:blip xmlns:r="http://schemas.openxmlformats.org/officeDocument/2006/relationships" r:embed="rId4"/>
        <a:stretch>
          <a:fillRect/>
        </a:stretch>
      </xdr:blipFill>
      <xdr:spPr>
        <a:xfrm>
          <a:off x="6627644" y="1164166"/>
          <a:ext cx="6398468" cy="8117510"/>
        </a:xfrm>
        <a:prstGeom prst="rect">
          <a:avLst/>
        </a:prstGeom>
        <a:ln>
          <a:solidFill>
            <a:schemeClr val="accent1"/>
          </a:solidFill>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LOSS%20Stipen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OSS Spoilage"/>
      <sheetName val="LOSS Stipend"/>
    </sheetNames>
    <sheetDataSet>
      <sheetData sheetId="0"/>
      <sheetData sheetId="1">
        <row r="1">
          <cell r="A1" t="str">
            <v>Summary</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openxmlformats.org/officeDocument/2006/relationships/vmlDrawing" Target="../drawings/vmlDrawing9.vml"/><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vmlDrawing" Target="../drawings/vmlDrawing10.vm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11.xml"/><Relationship Id="rId1" Type="http://schemas.openxmlformats.org/officeDocument/2006/relationships/hyperlink" Target="https://oakstreetfalls.github.io/Analysis/2018-03-20%20MMO%20Mitchell%20Review%20of%20ETA%20Rocket%20Club%20Expenditures.pdf"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hyperlink" Target="https://oakstreetfalls.github.io/Analysis/2018-03-20%20MMO%20Mitchell%20Review%20of%20ETA%20Rocket%20Club%20Expenditures.pdf" TargetMode="External"/><Relationship Id="rId1" Type="http://schemas.openxmlformats.org/officeDocument/2006/relationships/hyperlink" Target="https://www.newegg.com/" TargetMode="External"/><Relationship Id="rId4" Type="http://schemas.openxmlformats.org/officeDocument/2006/relationships/vmlDrawing" Target="../drawings/vmlDrawing12.vml"/></Relationships>
</file>

<file path=xl/worksheets/_rels/sheet14.xml.rels><?xml version="1.0" encoding="UTF-8" standalone="yes"?>
<Relationships xmlns="http://schemas.openxmlformats.org/package/2006/relationships"><Relationship Id="rId2" Type="http://schemas.openxmlformats.org/officeDocument/2006/relationships/vmlDrawing" Target="../drawings/vmlDrawing13.v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hyperlink" Target="https://www.apogeerockets.com/Rocket_Kits/Skill_Level_4_Kits/Level-2" TargetMode="External"/><Relationship Id="rId2" Type="http://schemas.openxmlformats.org/officeDocument/2006/relationships/hyperlink" Target="https://oakstreetfalls.github.io/Analysis/2018-03-20%20APX%20Mitchell%20Review%20of%20ETA%20Rocket%20Club%20Expenditures.pdf" TargetMode="External"/><Relationship Id="rId1" Type="http://schemas.openxmlformats.org/officeDocument/2006/relationships/hyperlink" Target="https://oakstreetfalls.github.io/Analysis/2018-03-20%20MMO%20Mitchell%20Review%20of%20ETA%20Rocket%20Club%20Expenditures.pdf" TargetMode="External"/><Relationship Id="rId5" Type="http://schemas.openxmlformats.org/officeDocument/2006/relationships/vmlDrawing" Target="../drawings/vmlDrawing3.vml"/><Relationship Id="rId4"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vmlDrawing" Target="../drawings/vmlDrawing5.v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vmlDrawing" Target="../drawings/vmlDrawing6.v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hyperlink" Target="https://oakstreetfalls.github.io/Analysis/2018-03-20%20MMO%20Mitchell%20Review%20of%20ETA%20Rocket%20Club%20Expenditures.pdf" TargetMode="External"/></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8.v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29ACFC-3A81-B347-873B-07BD5101FAB2}">
  <dimension ref="A1:H24"/>
  <sheetViews>
    <sheetView view="pageBreakPreview" zoomScale="110" zoomScaleNormal="130" zoomScaleSheetLayoutView="110" workbookViewId="0">
      <selection activeCell="G8" sqref="G8"/>
    </sheetView>
  </sheetViews>
  <sheetFormatPr baseColWidth="10" defaultColWidth="6.5" defaultRowHeight="12" x14ac:dyDescent="0.15"/>
  <cols>
    <col min="1" max="1" width="6.6640625" style="20" bestFit="1" customWidth="1"/>
    <col min="2" max="2" width="8.6640625" style="20" bestFit="1" customWidth="1"/>
    <col min="3" max="3" width="4.33203125" style="50" customWidth="1"/>
    <col min="4" max="4" width="9.6640625" style="20" customWidth="1"/>
    <col min="5" max="5" width="12.83203125" style="21" customWidth="1"/>
    <col min="6" max="6" width="8.6640625" style="22" customWidth="1"/>
    <col min="7" max="7" width="9.33203125" style="20" customWidth="1"/>
    <col min="8" max="8" width="25.33203125" style="21" customWidth="1"/>
    <col min="9" max="16384" width="6.5" style="20"/>
  </cols>
  <sheetData>
    <row r="1" spans="1:8" s="19" customFormat="1" ht="27" customHeight="1" x14ac:dyDescent="0.2">
      <c r="A1" s="32" t="s">
        <v>8</v>
      </c>
      <c r="B1" s="32" t="s">
        <v>23</v>
      </c>
      <c r="C1" s="33" t="s">
        <v>26</v>
      </c>
      <c r="D1" s="32" t="s">
        <v>11</v>
      </c>
      <c r="E1" s="32" t="s">
        <v>21</v>
      </c>
      <c r="F1" s="34" t="s">
        <v>25</v>
      </c>
      <c r="G1" s="34" t="s">
        <v>10</v>
      </c>
      <c r="H1" s="32" t="s">
        <v>22</v>
      </c>
    </row>
    <row r="2" spans="1:8" ht="52" x14ac:dyDescent="0.15">
      <c r="A2" s="35">
        <v>42562</v>
      </c>
      <c r="B2" s="36" t="s">
        <v>18</v>
      </c>
      <c r="C2" s="53">
        <v>1</v>
      </c>
      <c r="D2" s="38" t="s">
        <v>1</v>
      </c>
      <c r="E2" s="39" t="s">
        <v>37</v>
      </c>
      <c r="F2" s="40">
        <v>62</v>
      </c>
      <c r="G2" s="41">
        <v>62</v>
      </c>
      <c r="H2" s="39" t="s">
        <v>59</v>
      </c>
    </row>
    <row r="3" spans="1:8" ht="52" x14ac:dyDescent="0.15">
      <c r="A3" s="42">
        <v>42562</v>
      </c>
      <c r="B3" s="36" t="s">
        <v>61</v>
      </c>
      <c r="C3" s="53">
        <v>1</v>
      </c>
      <c r="D3" s="43" t="s">
        <v>1</v>
      </c>
      <c r="E3" s="39" t="s">
        <v>38</v>
      </c>
      <c r="F3" s="44">
        <v>62</v>
      </c>
      <c r="G3" s="45">
        <v>62</v>
      </c>
      <c r="H3" s="39" t="s">
        <v>59</v>
      </c>
    </row>
    <row r="4" spans="1:8" ht="39" x14ac:dyDescent="0.15">
      <c r="A4" s="42">
        <v>42793</v>
      </c>
      <c r="B4" s="43" t="s">
        <v>2</v>
      </c>
      <c r="C4" s="53">
        <v>1</v>
      </c>
      <c r="D4" s="43" t="s">
        <v>1</v>
      </c>
      <c r="E4" s="46" t="s">
        <v>40</v>
      </c>
      <c r="F4" s="44">
        <v>600.9</v>
      </c>
      <c r="G4" s="45">
        <f>600.9-118.93</f>
        <v>481.96999999999997</v>
      </c>
      <c r="H4" s="46" t="s">
        <v>28</v>
      </c>
    </row>
    <row r="5" spans="1:8" ht="26" x14ac:dyDescent="0.15">
      <c r="A5" s="42">
        <v>42824</v>
      </c>
      <c r="B5" s="43" t="s">
        <v>3</v>
      </c>
      <c r="C5" s="53">
        <v>1</v>
      </c>
      <c r="D5" s="43" t="s">
        <v>1</v>
      </c>
      <c r="E5" s="46" t="s">
        <v>36</v>
      </c>
      <c r="F5" s="44">
        <v>56.59</v>
      </c>
      <c r="G5" s="45">
        <v>56.59</v>
      </c>
      <c r="H5" s="46" t="s">
        <v>29</v>
      </c>
    </row>
    <row r="6" spans="1:8" ht="26" x14ac:dyDescent="0.15">
      <c r="A6" s="42">
        <v>42824</v>
      </c>
      <c r="B6" s="43" t="s">
        <v>3</v>
      </c>
      <c r="C6" s="48">
        <v>2</v>
      </c>
      <c r="D6" s="43" t="s">
        <v>1</v>
      </c>
      <c r="E6" s="46" t="s">
        <v>35</v>
      </c>
      <c r="F6" s="44">
        <v>16.329999999999998</v>
      </c>
      <c r="G6" s="45">
        <v>16.329999999999998</v>
      </c>
      <c r="H6" s="46" t="s">
        <v>32</v>
      </c>
    </row>
    <row r="7" spans="1:8" ht="26" x14ac:dyDescent="0.15">
      <c r="A7" s="42">
        <v>42824</v>
      </c>
      <c r="B7" s="43" t="s">
        <v>3</v>
      </c>
      <c r="C7" s="48">
        <v>3</v>
      </c>
      <c r="D7" s="43" t="s">
        <v>1</v>
      </c>
      <c r="E7" s="46" t="s">
        <v>39</v>
      </c>
      <c r="F7" s="44">
        <v>23</v>
      </c>
      <c r="G7" s="45">
        <v>23</v>
      </c>
      <c r="H7" s="46" t="s">
        <v>30</v>
      </c>
    </row>
    <row r="8" spans="1:8" ht="52" x14ac:dyDescent="0.15">
      <c r="A8" s="42">
        <v>42824</v>
      </c>
      <c r="B8" s="43" t="s">
        <v>3</v>
      </c>
      <c r="C8" s="54">
        <v>4</v>
      </c>
      <c r="D8" s="43" t="s">
        <v>1</v>
      </c>
      <c r="E8" s="46" t="s">
        <v>41</v>
      </c>
      <c r="F8" s="44">
        <v>738.82</v>
      </c>
      <c r="G8" s="45">
        <f>358.82-G9</f>
        <v>230.82</v>
      </c>
      <c r="H8" s="46" t="s">
        <v>31</v>
      </c>
    </row>
    <row r="9" spans="1:8" ht="13" x14ac:dyDescent="0.15">
      <c r="A9" s="42"/>
      <c r="B9" s="43"/>
      <c r="C9" s="48"/>
      <c r="D9" s="43" t="s">
        <v>65</v>
      </c>
      <c r="E9" s="46"/>
      <c r="F9" s="44"/>
      <c r="G9" s="45">
        <v>128</v>
      </c>
      <c r="H9" s="46" t="s">
        <v>64</v>
      </c>
    </row>
    <row r="10" spans="1:8" ht="26" x14ac:dyDescent="0.15">
      <c r="A10" s="42">
        <v>42824</v>
      </c>
      <c r="B10" s="43" t="s">
        <v>4</v>
      </c>
      <c r="C10" s="49">
        <v>1</v>
      </c>
      <c r="D10" s="43" t="s">
        <v>1</v>
      </c>
      <c r="E10" s="46" t="s">
        <v>42</v>
      </c>
      <c r="F10" s="44">
        <v>80</v>
      </c>
      <c r="G10" s="45">
        <f>80-19.89</f>
        <v>60.11</v>
      </c>
      <c r="H10" s="46" t="s">
        <v>33</v>
      </c>
    </row>
    <row r="11" spans="1:8" ht="52" x14ac:dyDescent="0.15">
      <c r="A11" s="42">
        <v>42831</v>
      </c>
      <c r="B11" s="36" t="s">
        <v>49</v>
      </c>
      <c r="C11" s="49">
        <v>1</v>
      </c>
      <c r="D11" s="43" t="s">
        <v>0</v>
      </c>
      <c r="E11" s="46" t="s">
        <v>43</v>
      </c>
      <c r="F11" s="44">
        <v>400</v>
      </c>
      <c r="G11" s="45">
        <v>400</v>
      </c>
      <c r="H11" s="46" t="s">
        <v>34</v>
      </c>
    </row>
    <row r="12" spans="1:8" ht="39" x14ac:dyDescent="0.15">
      <c r="A12" s="42">
        <v>42849</v>
      </c>
      <c r="B12" s="43" t="s">
        <v>5</v>
      </c>
      <c r="C12" s="49">
        <v>1</v>
      </c>
      <c r="D12" s="43" t="s">
        <v>1</v>
      </c>
      <c r="E12" s="46" t="s">
        <v>44</v>
      </c>
      <c r="F12" s="44">
        <v>716.68</v>
      </c>
      <c r="G12" s="45">
        <f>23*9</f>
        <v>207</v>
      </c>
      <c r="H12" s="46" t="s">
        <v>9</v>
      </c>
    </row>
    <row r="13" spans="1:8" ht="39" x14ac:dyDescent="0.15">
      <c r="A13" s="42">
        <v>42871</v>
      </c>
      <c r="B13" s="43" t="s">
        <v>6</v>
      </c>
      <c r="C13" s="49">
        <v>1</v>
      </c>
      <c r="D13" s="43" t="s">
        <v>0</v>
      </c>
      <c r="E13" s="46" t="s">
        <v>45</v>
      </c>
      <c r="F13" s="44">
        <v>900</v>
      </c>
      <c r="G13" s="45">
        <f>9*30</f>
        <v>270</v>
      </c>
      <c r="H13" s="46" t="s">
        <v>46</v>
      </c>
    </row>
    <row r="14" spans="1:8" ht="52" x14ac:dyDescent="0.15">
      <c r="A14" s="42">
        <v>42900</v>
      </c>
      <c r="B14" s="43" t="s">
        <v>7</v>
      </c>
      <c r="C14" s="49">
        <v>1</v>
      </c>
      <c r="D14" s="43" t="s">
        <v>12</v>
      </c>
      <c r="E14" s="46" t="s">
        <v>19</v>
      </c>
      <c r="F14" s="44">
        <v>161</v>
      </c>
      <c r="G14" s="45">
        <f>23*2</f>
        <v>46</v>
      </c>
      <c r="H14" s="46" t="s">
        <v>60</v>
      </c>
    </row>
    <row r="15" spans="1:8" ht="39" x14ac:dyDescent="0.15">
      <c r="A15" s="42">
        <v>42900</v>
      </c>
      <c r="B15" s="43" t="s">
        <v>7</v>
      </c>
      <c r="C15" s="37">
        <v>2</v>
      </c>
      <c r="D15" s="43" t="s">
        <v>13</v>
      </c>
      <c r="E15" s="46" t="s">
        <v>20</v>
      </c>
      <c r="F15" s="44">
        <v>1999</v>
      </c>
      <c r="G15" s="45">
        <f>1999-1599</f>
        <v>400</v>
      </c>
      <c r="H15" s="46" t="s">
        <v>47</v>
      </c>
    </row>
    <row r="16" spans="1:8" ht="26" x14ac:dyDescent="0.15">
      <c r="A16" s="42">
        <v>43181</v>
      </c>
      <c r="B16" s="36" t="s">
        <v>50</v>
      </c>
      <c r="C16" s="49">
        <v>1</v>
      </c>
      <c r="D16" s="43" t="s">
        <v>0</v>
      </c>
      <c r="E16" s="46" t="s">
        <v>24</v>
      </c>
      <c r="F16" s="44">
        <v>480</v>
      </c>
      <c r="G16" s="45">
        <v>480</v>
      </c>
      <c r="H16" s="47" t="s">
        <v>48</v>
      </c>
    </row>
    <row r="17" spans="4:8" ht="13" x14ac:dyDescent="0.15">
      <c r="G17" s="26">
        <f>SUM(G2:G16)</f>
        <v>2923.8199999999997</v>
      </c>
      <c r="H17" s="21" t="s">
        <v>62</v>
      </c>
    </row>
    <row r="18" spans="4:8" ht="13" x14ac:dyDescent="0.15">
      <c r="D18" s="23"/>
      <c r="E18" s="24" t="s">
        <v>17</v>
      </c>
      <c r="F18" s="25"/>
      <c r="G18" s="29">
        <f>G9</f>
        <v>128</v>
      </c>
      <c r="H18" s="21" t="s">
        <v>64</v>
      </c>
    </row>
    <row r="19" spans="4:8" ht="13" x14ac:dyDescent="0.15">
      <c r="D19" s="20" t="s">
        <v>0</v>
      </c>
      <c r="E19" s="25">
        <f>SUMIF($D$2:$D$16,D19,$G$2:$G$16)</f>
        <v>1150</v>
      </c>
      <c r="F19" s="25"/>
      <c r="G19" s="26">
        <f>G17-G18</f>
        <v>2795.8199999999997</v>
      </c>
      <c r="H19" s="21" t="s">
        <v>63</v>
      </c>
    </row>
    <row r="20" spans="4:8" x14ac:dyDescent="0.15">
      <c r="D20" s="20" t="s">
        <v>1</v>
      </c>
      <c r="E20" s="25">
        <f>SUMIF($D$2:$D$16,D20,$G$2:$G$16)</f>
        <v>1199.8200000000002</v>
      </c>
      <c r="F20" s="25"/>
      <c r="G20" s="26"/>
    </row>
    <row r="21" spans="4:8" x14ac:dyDescent="0.15">
      <c r="D21" s="20" t="s">
        <v>12</v>
      </c>
      <c r="E21" s="25">
        <f>SUMIF($D$2:$D$16,D21,$G$2:$G$16)</f>
        <v>46</v>
      </c>
      <c r="F21" s="25"/>
      <c r="G21" s="26"/>
    </row>
    <row r="22" spans="4:8" x14ac:dyDescent="0.15">
      <c r="D22" s="52" t="s">
        <v>13</v>
      </c>
      <c r="E22" s="25">
        <f>SUMIF($D$2:$D$16,D22,$G$2:$G$16)</f>
        <v>400</v>
      </c>
      <c r="F22" s="25"/>
      <c r="G22" s="26"/>
    </row>
    <row r="23" spans="4:8" x14ac:dyDescent="0.15">
      <c r="D23" s="23" t="s">
        <v>65</v>
      </c>
      <c r="E23" s="27">
        <f>SUMIF($D$2:$D$16,D23,$G$2:$G$16)</f>
        <v>128</v>
      </c>
      <c r="F23" s="25"/>
      <c r="G23" s="26"/>
    </row>
    <row r="24" spans="4:8" x14ac:dyDescent="0.15">
      <c r="D24" s="20" t="s">
        <v>62</v>
      </c>
      <c r="E24" s="28">
        <f>SUM(E19:E23)</f>
        <v>2923.82</v>
      </c>
      <c r="G24" s="26"/>
    </row>
  </sheetData>
  <hyperlinks>
    <hyperlink ref="C3" location="Detail_174" display="Detail_174" xr:uid="{6E75FDD3-153B-2C4C-A4F2-57D163C513BB}"/>
    <hyperlink ref="C2" location="Detail_173" display="Detail_173" xr:uid="{245F0AAD-34DA-C44E-BFDD-52B108AABD57}"/>
    <hyperlink ref="C4" location="Detail_298" display="Detail_298" xr:uid="{C385449E-2F21-F74D-B1E1-7D849461A58C}"/>
    <hyperlink ref="C5" location="Detail_316_1" display="Detail_316_1" xr:uid="{D993F454-67CF-4D48-92F9-88FA82A579FA}"/>
    <hyperlink ref="C8" location="Detail_316_4" display="Detail_316_4" xr:uid="{A3FD564C-C70C-834D-9648-C63EB070DAFE}"/>
  </hyperlinks>
  <printOptions gridLines="1"/>
  <pageMargins left="0.7" right="0.45" top="0.75" bottom="0.75" header="0.3" footer="0.3"/>
  <pageSetup fitToWidth="0" fitToHeight="0" orientation="portrait" horizontalDpi="0" verticalDpi="0"/>
  <headerFooter>
    <oddHeader xml:space="preserve">&amp;L&amp;F&amp;C&amp;A&amp;R&amp;P of &amp;N
</oddHeader>
  </headerFooter>
  <ignoredErrors>
    <ignoredError sqref="B10 B12:B15 B2:B8" numberStoredAsText="1"/>
  </ignoredErrors>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C5FFD-6357-E04B-A061-E3C41145C586}">
  <dimension ref="A1"/>
  <sheetViews>
    <sheetView view="pageBreakPreview" zoomScale="90" zoomScaleNormal="100" zoomScaleSheetLayoutView="90" workbookViewId="0">
      <selection activeCell="H4" sqref="H4"/>
    </sheetView>
  </sheetViews>
  <sheetFormatPr baseColWidth="10" defaultColWidth="8.5" defaultRowHeight="16" customHeight="1" x14ac:dyDescent="0.2"/>
  <sheetData>
    <row r="1" spans="1:1" s="30" customFormat="1" ht="16" customHeight="1" x14ac:dyDescent="0.2">
      <c r="A1" s="31" t="s">
        <v>27</v>
      </c>
    </row>
  </sheetData>
  <hyperlinks>
    <hyperlink ref="A1" location="'Additional Losses-Summary'!A1" display="Summary" xr:uid="{64BBDE9E-7BFE-9E45-B24D-18B01CA4559A}"/>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94DDC-657F-1D44-97E4-5B098BB4CB3C}">
  <dimension ref="A1"/>
  <sheetViews>
    <sheetView view="pageBreakPreview" zoomScaleNormal="100" zoomScaleSheetLayoutView="100" workbookViewId="0">
      <selection activeCell="H4" sqref="H4"/>
    </sheetView>
  </sheetViews>
  <sheetFormatPr baseColWidth="10" defaultColWidth="8.5" defaultRowHeight="16" customHeight="1" x14ac:dyDescent="0.2"/>
  <sheetData>
    <row r="1" spans="1:1" s="30" customFormat="1" ht="16" customHeight="1" x14ac:dyDescent="0.2">
      <c r="A1" s="31" t="s">
        <v>27</v>
      </c>
    </row>
  </sheetData>
  <hyperlinks>
    <hyperlink ref="A1" location="'Additional Losses-Summary'!A1" display="Summary" xr:uid="{96732D72-0C99-FD43-A2F8-3C5DDBAC4901}"/>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0E181A-921F-2E49-8F42-EA5DD83F195F}">
  <dimension ref="A1:AP45"/>
  <sheetViews>
    <sheetView view="pageBreakPreview" zoomScaleNormal="100" zoomScaleSheetLayoutView="100" workbookViewId="0">
      <selection activeCell="I12" sqref="I12"/>
    </sheetView>
  </sheetViews>
  <sheetFormatPr baseColWidth="10" defaultColWidth="8.5" defaultRowHeight="16" customHeight="1" x14ac:dyDescent="0.2"/>
  <cols>
    <col min="9" max="9" width="9.1640625" bestFit="1" customWidth="1"/>
  </cols>
  <sheetData>
    <row r="1" spans="1:42" s="2" customFormat="1" ht="16" customHeight="1" x14ac:dyDescent="0.2">
      <c r="A1" s="31" t="s">
        <v>27</v>
      </c>
      <c r="B1" s="7"/>
      <c r="C1" s="7"/>
      <c r="G1" s="3"/>
      <c r="AN1" s="4"/>
      <c r="AP1" s="5"/>
    </row>
    <row r="2" spans="1:42" s="6" customFormat="1" ht="16" customHeight="1" x14ac:dyDescent="0.2">
      <c r="G2" s="10"/>
      <c r="AN2" s="8"/>
      <c r="AP2" s="1"/>
    </row>
    <row r="3" spans="1:42" s="6" customFormat="1" ht="16" customHeight="1" x14ac:dyDescent="0.2">
      <c r="G3" s="10"/>
      <c r="V3" s="6" t="s">
        <v>80</v>
      </c>
      <c r="AF3" s="6" t="s">
        <v>81</v>
      </c>
      <c r="AN3" s="8"/>
      <c r="AP3" s="1"/>
    </row>
    <row r="4" spans="1:42" s="6" customFormat="1" ht="16" customHeight="1" x14ac:dyDescent="0.2">
      <c r="G4" s="10"/>
      <c r="AN4" s="8"/>
      <c r="AP4" s="1"/>
    </row>
    <row r="5" spans="1:42" s="6" customFormat="1" ht="16" customHeight="1" x14ac:dyDescent="0.2">
      <c r="G5" s="10"/>
      <c r="AN5" s="8"/>
      <c r="AP5" s="1"/>
    </row>
    <row r="6" spans="1:42" s="6" customFormat="1" ht="16" customHeight="1" x14ac:dyDescent="0.2">
      <c r="G6" s="10"/>
      <c r="AN6" s="8"/>
      <c r="AP6" s="1"/>
    </row>
    <row r="7" spans="1:42" s="6" customFormat="1" ht="16" customHeight="1" x14ac:dyDescent="0.2">
      <c r="G7" s="10"/>
      <c r="AN7" s="8"/>
      <c r="AP7" s="1"/>
    </row>
    <row r="8" spans="1:42" s="6" customFormat="1" ht="16" customHeight="1" x14ac:dyDescent="0.2">
      <c r="G8" s="10"/>
      <c r="AN8" s="8"/>
      <c r="AP8" s="1"/>
    </row>
    <row r="9" spans="1:42" s="6" customFormat="1" ht="16" customHeight="1" x14ac:dyDescent="0.2">
      <c r="G9" s="10"/>
      <c r="AN9" s="8"/>
      <c r="AP9" s="1"/>
    </row>
    <row r="10" spans="1:42" s="6" customFormat="1" ht="16" customHeight="1" x14ac:dyDescent="0.2">
      <c r="G10" s="10"/>
      <c r="AN10" s="8"/>
      <c r="AP10" s="1"/>
    </row>
    <row r="11" spans="1:42" s="6" customFormat="1" ht="16" customHeight="1" x14ac:dyDescent="0.2">
      <c r="G11" s="10"/>
      <c r="AN11" s="8"/>
      <c r="AP11" s="1"/>
    </row>
    <row r="12" spans="1:42" s="6" customFormat="1" ht="16" customHeight="1" x14ac:dyDescent="0.2">
      <c r="G12" s="10"/>
      <c r="AN12" s="8"/>
      <c r="AP12" s="1"/>
    </row>
    <row r="13" spans="1:42" s="6" customFormat="1" ht="16" customHeight="1" x14ac:dyDescent="0.2">
      <c r="B13" s="57" t="s">
        <v>78</v>
      </c>
      <c r="G13" s="10"/>
      <c r="AN13" s="8"/>
      <c r="AP13" s="1"/>
    </row>
    <row r="14" spans="1:42" s="6" customFormat="1" ht="16" customHeight="1" x14ac:dyDescent="0.2">
      <c r="G14" s="10"/>
      <c r="AN14" s="8"/>
      <c r="AP14" s="1"/>
    </row>
    <row r="15" spans="1:42" s="6" customFormat="1" ht="16" customHeight="1" x14ac:dyDescent="0.2">
      <c r="G15" s="10"/>
      <c r="AN15" s="8"/>
      <c r="AP15" s="1"/>
    </row>
    <row r="16" spans="1:42" s="6" customFormat="1" ht="16" customHeight="1" x14ac:dyDescent="0.2">
      <c r="G16" s="10"/>
      <c r="AN16" s="8"/>
      <c r="AP16" s="1"/>
    </row>
    <row r="17" spans="7:42" s="6" customFormat="1" ht="16" customHeight="1" x14ac:dyDescent="0.2">
      <c r="G17" s="10"/>
      <c r="AN17" s="8"/>
      <c r="AP17" s="1"/>
    </row>
    <row r="18" spans="7:42" s="6" customFormat="1" ht="16" customHeight="1" x14ac:dyDescent="0.2">
      <c r="G18" s="10"/>
      <c r="AN18" s="8"/>
      <c r="AP18" s="1"/>
    </row>
    <row r="19" spans="7:42" s="6" customFormat="1" ht="16" customHeight="1" x14ac:dyDescent="0.2">
      <c r="G19" s="10"/>
      <c r="AN19" s="8"/>
      <c r="AP19" s="1"/>
    </row>
    <row r="20" spans="7:42" s="6" customFormat="1" ht="16" customHeight="1" x14ac:dyDescent="0.2">
      <c r="G20" s="10"/>
      <c r="AN20" s="8"/>
      <c r="AP20" s="1"/>
    </row>
    <row r="21" spans="7:42" s="6" customFormat="1" ht="16" customHeight="1" x14ac:dyDescent="0.2">
      <c r="G21" s="10"/>
      <c r="AN21" s="8"/>
      <c r="AP21" s="1"/>
    </row>
    <row r="22" spans="7:42" s="6" customFormat="1" ht="16" customHeight="1" x14ac:dyDescent="0.2">
      <c r="G22" s="10"/>
      <c r="AN22" s="8"/>
      <c r="AP22" s="1"/>
    </row>
    <row r="23" spans="7:42" s="6" customFormat="1" ht="16" customHeight="1" x14ac:dyDescent="0.2">
      <c r="G23" s="10"/>
      <c r="AN23" s="8"/>
      <c r="AP23" s="1"/>
    </row>
    <row r="24" spans="7:42" s="6" customFormat="1" ht="16" customHeight="1" x14ac:dyDescent="0.2">
      <c r="G24" s="10"/>
      <c r="I24" s="55">
        <v>161</v>
      </c>
      <c r="J24" s="55"/>
      <c r="AN24" s="8"/>
      <c r="AP24" s="1"/>
    </row>
    <row r="25" spans="7:42" s="6" customFormat="1" ht="16" customHeight="1" x14ac:dyDescent="0.2">
      <c r="G25" s="10"/>
      <c r="I25" s="56">
        <v>2351.87</v>
      </c>
      <c r="J25" s="55"/>
      <c r="AN25" s="8"/>
      <c r="AP25" s="1"/>
    </row>
    <row r="26" spans="7:42" s="6" customFormat="1" ht="16" customHeight="1" x14ac:dyDescent="0.2">
      <c r="G26" s="10"/>
      <c r="I26" s="55">
        <f>SUM(I24:I25)</f>
        <v>2512.87</v>
      </c>
      <c r="J26" s="55"/>
      <c r="AN26" s="8"/>
      <c r="AP26" s="1"/>
    </row>
    <row r="27" spans="7:42" s="6" customFormat="1" ht="16" customHeight="1" x14ac:dyDescent="0.2">
      <c r="G27" s="10"/>
      <c r="AN27" s="8"/>
      <c r="AP27" s="1"/>
    </row>
    <row r="28" spans="7:42" s="6" customFormat="1" ht="16" customHeight="1" x14ac:dyDescent="0.2">
      <c r="G28" s="10"/>
      <c r="AN28" s="8"/>
      <c r="AP28" s="1"/>
    </row>
    <row r="29" spans="7:42" s="6" customFormat="1" ht="16" customHeight="1" x14ac:dyDescent="0.2">
      <c r="G29" s="10"/>
      <c r="AN29" s="8"/>
      <c r="AP29" s="1"/>
    </row>
    <row r="30" spans="7:42" s="6" customFormat="1" ht="16" customHeight="1" x14ac:dyDescent="0.2">
      <c r="G30" s="10"/>
      <c r="AN30" s="8"/>
      <c r="AP30" s="1"/>
    </row>
    <row r="31" spans="7:42" s="6" customFormat="1" ht="16" customHeight="1" x14ac:dyDescent="0.2">
      <c r="G31" s="10"/>
      <c r="AN31" s="8"/>
      <c r="AP31" s="1"/>
    </row>
    <row r="32" spans="7:42" s="6" customFormat="1" ht="16" customHeight="1" x14ac:dyDescent="0.2">
      <c r="G32" s="10"/>
      <c r="AN32" s="8"/>
      <c r="AP32" s="1"/>
    </row>
    <row r="33" spans="7:42" s="6" customFormat="1" ht="16" customHeight="1" x14ac:dyDescent="0.2">
      <c r="G33" s="10"/>
      <c r="AN33" s="8"/>
      <c r="AP33" s="1"/>
    </row>
    <row r="34" spans="7:42" s="6" customFormat="1" ht="16" customHeight="1" x14ac:dyDescent="0.2">
      <c r="G34" s="10"/>
      <c r="AN34" s="8"/>
      <c r="AP34" s="1"/>
    </row>
    <row r="35" spans="7:42" s="6" customFormat="1" ht="16" customHeight="1" x14ac:dyDescent="0.2">
      <c r="G35" s="10"/>
      <c r="AN35" s="8"/>
      <c r="AP35" s="1"/>
    </row>
    <row r="36" spans="7:42" s="6" customFormat="1" ht="16" customHeight="1" x14ac:dyDescent="0.2">
      <c r="G36" s="10"/>
      <c r="AN36" s="8"/>
      <c r="AP36" s="1"/>
    </row>
    <row r="37" spans="7:42" s="6" customFormat="1" ht="16" customHeight="1" x14ac:dyDescent="0.2">
      <c r="G37" s="10"/>
      <c r="AN37" s="8"/>
      <c r="AP37" s="1"/>
    </row>
    <row r="38" spans="7:42" s="6" customFormat="1" ht="16" customHeight="1" x14ac:dyDescent="0.2">
      <c r="G38" s="10"/>
      <c r="AN38" s="8"/>
      <c r="AP38" s="1"/>
    </row>
    <row r="39" spans="7:42" s="6" customFormat="1" ht="16" customHeight="1" x14ac:dyDescent="0.2">
      <c r="G39" s="10"/>
      <c r="AN39" s="8"/>
      <c r="AP39" s="1"/>
    </row>
    <row r="40" spans="7:42" s="6" customFormat="1" ht="16" customHeight="1" x14ac:dyDescent="0.2">
      <c r="G40" s="10"/>
      <c r="AN40" s="8"/>
      <c r="AP40" s="1"/>
    </row>
    <row r="41" spans="7:42" s="6" customFormat="1" ht="16" customHeight="1" x14ac:dyDescent="0.2">
      <c r="G41" s="10"/>
      <c r="AN41" s="8"/>
      <c r="AP41" s="1"/>
    </row>
    <row r="42" spans="7:42" s="6" customFormat="1" ht="16" customHeight="1" x14ac:dyDescent="0.2">
      <c r="G42" s="10"/>
      <c r="AN42" s="8"/>
      <c r="AP42" s="1"/>
    </row>
    <row r="43" spans="7:42" s="6" customFormat="1" ht="16" customHeight="1" x14ac:dyDescent="0.2">
      <c r="G43" s="10"/>
      <c r="AN43" s="8"/>
      <c r="AP43" s="1"/>
    </row>
    <row r="44" spans="7:42" s="6" customFormat="1" ht="16" customHeight="1" x14ac:dyDescent="0.2">
      <c r="G44" s="10"/>
      <c r="AN44" s="8"/>
      <c r="AP44" s="1"/>
    </row>
    <row r="45" spans="7:42" s="6" customFormat="1" ht="16" customHeight="1" x14ac:dyDescent="0.2">
      <c r="G45" s="10"/>
      <c r="AN45" s="8"/>
      <c r="AP45" s="1"/>
    </row>
  </sheetData>
  <hyperlinks>
    <hyperlink ref="A1" location="Summary!A1" display="Summary" xr:uid="{C51D3199-D06E-9F4D-A9C2-B97FE143AD39}"/>
    <hyperlink ref="B13" r:id="rId1" xr:uid="{D0D57134-463B-1C47-9EC9-5731186207AC}"/>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2"/>
  <legacyDrawing r:id="rId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5A9B4-D909-9E42-9A47-E794DD05733A}">
  <dimension ref="A1:V45"/>
  <sheetViews>
    <sheetView view="pageBreakPreview" zoomScaleNormal="100" zoomScaleSheetLayoutView="100" workbookViewId="0">
      <selection activeCell="G38" sqref="G38"/>
    </sheetView>
  </sheetViews>
  <sheetFormatPr baseColWidth="10" defaultColWidth="8.5" defaultRowHeight="16" customHeight="1" x14ac:dyDescent="0.2"/>
  <cols>
    <col min="1" max="1" width="8.5" style="11" customWidth="1"/>
    <col min="2" max="2" width="8.5" style="11"/>
    <col min="3" max="3" width="8.5" style="12" customWidth="1"/>
    <col min="4" max="4" width="8.5" style="11" customWidth="1"/>
    <col min="5" max="5" width="8.5" style="13" customWidth="1"/>
    <col min="6" max="6" width="8.5" style="14"/>
    <col min="7" max="7" width="8.5" style="11" customWidth="1"/>
    <col min="8" max="8" width="8.5" style="13" customWidth="1"/>
  </cols>
  <sheetData>
    <row r="1" spans="1:22" s="2" customFormat="1" ht="16" customHeight="1" x14ac:dyDescent="0.2">
      <c r="A1" s="31" t="s">
        <v>27</v>
      </c>
      <c r="B1" s="30"/>
      <c r="C1" s="30"/>
      <c r="D1" s="30"/>
      <c r="E1" s="30"/>
      <c r="F1" s="30"/>
      <c r="G1" s="30"/>
      <c r="H1" s="30"/>
      <c r="I1" s="30"/>
      <c r="J1" s="30"/>
      <c r="T1" s="4"/>
      <c r="V1" s="5"/>
    </row>
    <row r="2" spans="1:22" s="6" customFormat="1" ht="16" customHeight="1" x14ac:dyDescent="0.2">
      <c r="A2"/>
      <c r="B2"/>
      <c r="C2"/>
      <c r="D2"/>
      <c r="E2"/>
      <c r="F2"/>
      <c r="G2"/>
      <c r="H2"/>
      <c r="I2"/>
      <c r="J2"/>
      <c r="T2" s="8"/>
      <c r="V2" s="1"/>
    </row>
    <row r="3" spans="1:22" s="16" customFormat="1" ht="16" customHeight="1" x14ac:dyDescent="0.2">
      <c r="A3"/>
      <c r="B3"/>
      <c r="C3"/>
      <c r="D3"/>
      <c r="E3"/>
      <c r="F3"/>
      <c r="G3"/>
      <c r="H3"/>
      <c r="I3"/>
      <c r="J3"/>
      <c r="L3" s="6" t="s">
        <v>81</v>
      </c>
      <c r="T3" s="17"/>
      <c r="U3" s="18" t="s">
        <v>15</v>
      </c>
      <c r="V3" s="15"/>
    </row>
    <row r="4" spans="1:22" s="6" customFormat="1" ht="16" customHeight="1" x14ac:dyDescent="0.2">
      <c r="A4"/>
      <c r="B4"/>
      <c r="C4"/>
      <c r="D4"/>
      <c r="E4"/>
      <c r="F4"/>
      <c r="G4"/>
      <c r="H4"/>
      <c r="I4"/>
      <c r="J4"/>
      <c r="T4" s="8"/>
      <c r="U4" s="6" t="s">
        <v>16</v>
      </c>
      <c r="V4" s="1"/>
    </row>
    <row r="5" spans="1:22" s="6" customFormat="1" ht="16" customHeight="1" x14ac:dyDescent="0.2">
      <c r="A5"/>
      <c r="B5"/>
      <c r="C5"/>
      <c r="D5"/>
      <c r="E5"/>
      <c r="F5"/>
      <c r="G5"/>
      <c r="H5"/>
      <c r="I5"/>
      <c r="J5"/>
      <c r="T5" s="8"/>
      <c r="V5" s="1"/>
    </row>
    <row r="6" spans="1:22" s="6" customFormat="1" ht="16" customHeight="1" x14ac:dyDescent="0.2">
      <c r="A6"/>
      <c r="B6"/>
      <c r="C6"/>
      <c r="D6"/>
      <c r="E6"/>
      <c r="F6"/>
      <c r="G6"/>
      <c r="H6"/>
      <c r="I6"/>
      <c r="J6"/>
      <c r="T6" s="8"/>
      <c r="V6" s="1"/>
    </row>
    <row r="7" spans="1:22" s="6" customFormat="1" ht="16" customHeight="1" x14ac:dyDescent="0.2">
      <c r="A7"/>
      <c r="B7"/>
      <c r="C7"/>
      <c r="D7"/>
      <c r="E7"/>
      <c r="F7"/>
      <c r="G7"/>
      <c r="H7"/>
      <c r="I7"/>
      <c r="J7"/>
      <c r="T7" s="8"/>
      <c r="V7" s="1"/>
    </row>
    <row r="8" spans="1:22" s="6" customFormat="1" ht="16" customHeight="1" x14ac:dyDescent="0.2">
      <c r="A8"/>
      <c r="B8"/>
      <c r="C8"/>
      <c r="D8"/>
      <c r="E8"/>
      <c r="F8"/>
      <c r="G8"/>
      <c r="H8"/>
      <c r="I8"/>
      <c r="J8"/>
      <c r="T8" s="8"/>
      <c r="V8" s="1"/>
    </row>
    <row r="9" spans="1:22" s="6" customFormat="1" ht="16" customHeight="1" x14ac:dyDescent="0.2">
      <c r="A9"/>
      <c r="B9"/>
      <c r="C9"/>
      <c r="D9"/>
      <c r="E9"/>
      <c r="F9"/>
      <c r="G9"/>
      <c r="H9"/>
      <c r="I9"/>
      <c r="J9"/>
      <c r="T9" s="8"/>
      <c r="V9" s="1"/>
    </row>
    <row r="10" spans="1:22" s="6" customFormat="1" ht="16" customHeight="1" x14ac:dyDescent="0.2">
      <c r="A10"/>
      <c r="B10"/>
      <c r="C10"/>
      <c r="D10"/>
      <c r="E10"/>
      <c r="F10"/>
      <c r="G10"/>
      <c r="H10"/>
      <c r="I10"/>
      <c r="J10"/>
      <c r="T10" s="8"/>
      <c r="V10" s="1"/>
    </row>
    <row r="11" spans="1:22" s="6" customFormat="1" ht="16" customHeight="1" x14ac:dyDescent="0.2">
      <c r="A11"/>
      <c r="B11"/>
      <c r="C11"/>
      <c r="D11"/>
      <c r="E11"/>
      <c r="F11"/>
      <c r="G11"/>
      <c r="H11"/>
      <c r="I11"/>
      <c r="J11"/>
      <c r="T11" s="8"/>
      <c r="V11" s="1"/>
    </row>
    <row r="12" spans="1:22" s="6" customFormat="1" ht="16" customHeight="1" x14ac:dyDescent="0.2">
      <c r="A12"/>
      <c r="B12"/>
      <c r="C12"/>
      <c r="D12"/>
      <c r="E12"/>
      <c r="F12"/>
      <c r="G12"/>
      <c r="H12"/>
      <c r="I12"/>
      <c r="J12"/>
      <c r="T12" s="8"/>
      <c r="V12" s="1"/>
    </row>
    <row r="13" spans="1:22" s="6" customFormat="1" ht="16" customHeight="1" x14ac:dyDescent="0.2">
      <c r="A13"/>
      <c r="B13"/>
      <c r="C13"/>
      <c r="D13"/>
      <c r="E13"/>
      <c r="F13"/>
      <c r="G13"/>
      <c r="H13"/>
      <c r="I13"/>
      <c r="J13"/>
      <c r="T13" s="8"/>
      <c r="V13" s="1"/>
    </row>
    <row r="14" spans="1:22" s="6" customFormat="1" ht="16" customHeight="1" x14ac:dyDescent="0.2">
      <c r="A14"/>
      <c r="B14"/>
      <c r="C14"/>
      <c r="D14"/>
      <c r="E14"/>
      <c r="F14"/>
      <c r="G14"/>
      <c r="H14"/>
      <c r="I14"/>
      <c r="J14"/>
      <c r="T14" s="8"/>
      <c r="V14" s="1"/>
    </row>
    <row r="15" spans="1:22" s="6" customFormat="1" ht="16" customHeight="1" x14ac:dyDescent="0.2">
      <c r="A15"/>
      <c r="B15"/>
      <c r="C15"/>
      <c r="D15"/>
      <c r="E15"/>
      <c r="F15"/>
      <c r="G15"/>
      <c r="H15"/>
      <c r="I15"/>
      <c r="J15"/>
      <c r="T15" s="8"/>
      <c r="V15" s="1"/>
    </row>
    <row r="16" spans="1:22" s="6" customFormat="1" ht="16" customHeight="1" x14ac:dyDescent="0.2">
      <c r="A16"/>
      <c r="B16" s="57" t="s">
        <v>78</v>
      </c>
      <c r="C16"/>
      <c r="D16"/>
      <c r="E16"/>
      <c r="F16"/>
      <c r="G16"/>
      <c r="H16"/>
      <c r="I16"/>
      <c r="J16"/>
      <c r="T16" s="8"/>
      <c r="V16" s="1"/>
    </row>
    <row r="17" spans="1:22" s="6" customFormat="1" ht="16" customHeight="1" x14ac:dyDescent="0.2">
      <c r="A17"/>
      <c r="B17"/>
      <c r="C17"/>
      <c r="D17"/>
      <c r="E17"/>
      <c r="F17"/>
      <c r="G17"/>
      <c r="H17"/>
      <c r="I17"/>
      <c r="J17"/>
      <c r="T17" s="8"/>
      <c r="V17" s="1"/>
    </row>
    <row r="18" spans="1:22" s="6" customFormat="1" ht="16" customHeight="1" x14ac:dyDescent="0.2">
      <c r="A18"/>
      <c r="B18"/>
      <c r="C18"/>
      <c r="D18"/>
      <c r="E18"/>
      <c r="F18"/>
      <c r="G18"/>
      <c r="H18"/>
      <c r="I18"/>
      <c r="J18"/>
      <c r="T18" s="8"/>
      <c r="V18" s="1"/>
    </row>
    <row r="19" spans="1:22" s="6" customFormat="1" ht="16" customHeight="1" x14ac:dyDescent="0.2">
      <c r="A19"/>
      <c r="B19"/>
      <c r="C19"/>
      <c r="D19"/>
      <c r="E19"/>
      <c r="F19"/>
      <c r="G19"/>
      <c r="H19"/>
      <c r="I19"/>
      <c r="J19"/>
      <c r="T19" s="8"/>
      <c r="V19" s="1"/>
    </row>
    <row r="20" spans="1:22" s="6" customFormat="1" ht="16" customHeight="1" x14ac:dyDescent="0.2">
      <c r="A20"/>
      <c r="B20"/>
      <c r="C20"/>
      <c r="D20"/>
      <c r="E20"/>
      <c r="F20"/>
      <c r="G20"/>
      <c r="H20"/>
      <c r="I20"/>
      <c r="J20"/>
      <c r="T20" s="8"/>
      <c r="V20" s="1"/>
    </row>
    <row r="21" spans="1:22" s="6" customFormat="1" ht="16" customHeight="1" x14ac:dyDescent="0.2">
      <c r="A21"/>
      <c r="B21"/>
      <c r="C21"/>
      <c r="D21"/>
      <c r="E21"/>
      <c r="F21"/>
      <c r="G21"/>
      <c r="H21"/>
      <c r="I21"/>
      <c r="J21"/>
      <c r="T21" s="8"/>
      <c r="V21" s="1"/>
    </row>
    <row r="22" spans="1:22" s="6" customFormat="1" ht="16" customHeight="1" x14ac:dyDescent="0.2">
      <c r="A22"/>
      <c r="B22"/>
      <c r="C22"/>
      <c r="D22"/>
      <c r="E22"/>
      <c r="F22"/>
      <c r="G22"/>
      <c r="H22"/>
      <c r="I22"/>
      <c r="J22"/>
      <c r="T22" s="8"/>
      <c r="V22" s="1"/>
    </row>
    <row r="23" spans="1:22" s="6" customFormat="1" ht="16" customHeight="1" x14ac:dyDescent="0.2">
      <c r="A23"/>
      <c r="B23"/>
      <c r="C23"/>
      <c r="D23"/>
      <c r="E23"/>
      <c r="F23"/>
      <c r="G23"/>
      <c r="H23"/>
      <c r="I23"/>
      <c r="J23"/>
      <c r="T23" s="8"/>
      <c r="V23" s="1"/>
    </row>
    <row r="24" spans="1:22" s="6" customFormat="1" ht="16" customHeight="1" x14ac:dyDescent="0.2">
      <c r="A24"/>
      <c r="B24"/>
      <c r="C24"/>
      <c r="D24"/>
      <c r="E24"/>
      <c r="F24"/>
      <c r="G24"/>
      <c r="H24"/>
      <c r="I24"/>
      <c r="J24"/>
      <c r="T24" s="8"/>
      <c r="V24" s="1"/>
    </row>
    <row r="25" spans="1:22" s="6" customFormat="1" ht="16" customHeight="1" x14ac:dyDescent="0.2">
      <c r="A25"/>
      <c r="B25"/>
      <c r="C25"/>
      <c r="D25"/>
      <c r="E25"/>
      <c r="F25"/>
      <c r="G25"/>
      <c r="H25"/>
      <c r="I25"/>
      <c r="J25"/>
      <c r="T25" s="8"/>
      <c r="V25" s="1"/>
    </row>
    <row r="26" spans="1:22" s="6" customFormat="1" ht="16" customHeight="1" x14ac:dyDescent="0.2">
      <c r="A26"/>
      <c r="B26"/>
      <c r="C26"/>
      <c r="D26"/>
      <c r="E26"/>
      <c r="F26"/>
      <c r="G26"/>
      <c r="H26"/>
      <c r="I26"/>
      <c r="J26"/>
      <c r="T26" s="8"/>
      <c r="V26" s="1"/>
    </row>
    <row r="27" spans="1:22" s="6" customFormat="1" ht="16" customHeight="1" x14ac:dyDescent="0.2">
      <c r="A27"/>
      <c r="B27"/>
      <c r="C27"/>
      <c r="D27"/>
      <c r="E27"/>
      <c r="F27"/>
      <c r="G27"/>
      <c r="H27"/>
      <c r="I27"/>
      <c r="J27"/>
      <c r="T27" s="8"/>
      <c r="V27" s="1"/>
    </row>
    <row r="28" spans="1:22" s="6" customFormat="1" ht="16" customHeight="1" x14ac:dyDescent="0.2">
      <c r="A28"/>
      <c r="B28"/>
      <c r="C28"/>
      <c r="D28"/>
      <c r="E28"/>
      <c r="F28"/>
      <c r="G28"/>
      <c r="H28"/>
      <c r="I28"/>
      <c r="J28"/>
      <c r="T28" s="8"/>
      <c r="V28" s="1"/>
    </row>
    <row r="29" spans="1:22" s="6" customFormat="1" ht="16" customHeight="1" x14ac:dyDescent="0.2">
      <c r="A29"/>
      <c r="B29"/>
      <c r="C29"/>
      <c r="D29"/>
      <c r="E29"/>
      <c r="F29"/>
      <c r="G29"/>
      <c r="H29"/>
      <c r="I29"/>
      <c r="J29"/>
      <c r="T29" s="8"/>
      <c r="V29" s="1"/>
    </row>
    <row r="30" spans="1:22" s="6" customFormat="1" ht="16" customHeight="1" x14ac:dyDescent="0.2">
      <c r="A30"/>
      <c r="B30"/>
      <c r="C30"/>
      <c r="D30"/>
      <c r="E30"/>
      <c r="F30"/>
      <c r="G30"/>
      <c r="H30"/>
      <c r="I30"/>
      <c r="J30"/>
      <c r="T30" s="8"/>
      <c r="V30" s="1"/>
    </row>
    <row r="31" spans="1:22" s="6" customFormat="1" ht="16" customHeight="1" x14ac:dyDescent="0.2">
      <c r="A31"/>
      <c r="B31"/>
      <c r="C31"/>
      <c r="D31"/>
      <c r="E31"/>
      <c r="F31"/>
      <c r="G31"/>
      <c r="H31"/>
      <c r="I31"/>
      <c r="J31"/>
      <c r="T31" s="8"/>
      <c r="V31" s="1"/>
    </row>
    <row r="32" spans="1:22" s="6" customFormat="1" ht="16" customHeight="1" x14ac:dyDescent="0.2">
      <c r="A32"/>
      <c r="B32"/>
      <c r="C32"/>
      <c r="D32"/>
      <c r="E32"/>
      <c r="F32"/>
      <c r="G32"/>
      <c r="H32"/>
      <c r="I32"/>
      <c r="J32"/>
      <c r="T32" s="8"/>
      <c r="V32" s="1"/>
    </row>
    <row r="33" spans="1:22" s="6" customFormat="1" ht="16" customHeight="1" x14ac:dyDescent="0.2">
      <c r="A33"/>
      <c r="B33"/>
      <c r="C33"/>
      <c r="D33"/>
      <c r="E33"/>
      <c r="F33"/>
      <c r="G33"/>
      <c r="H33"/>
      <c r="I33"/>
      <c r="J33"/>
      <c r="T33" s="8"/>
      <c r="V33" s="1"/>
    </row>
    <row r="34" spans="1:22" s="6" customFormat="1" ht="16" customHeight="1" x14ac:dyDescent="0.2">
      <c r="A34"/>
      <c r="B34"/>
      <c r="C34"/>
      <c r="D34"/>
      <c r="E34"/>
      <c r="F34"/>
      <c r="G34"/>
      <c r="H34"/>
      <c r="I34"/>
      <c r="J34"/>
      <c r="T34" s="8"/>
      <c r="V34" s="1"/>
    </row>
    <row r="35" spans="1:22" s="6" customFormat="1" ht="16" customHeight="1" x14ac:dyDescent="0.2">
      <c r="A35"/>
      <c r="B35"/>
      <c r="C35"/>
      <c r="D35"/>
      <c r="E35"/>
      <c r="F35"/>
      <c r="G35"/>
      <c r="H35"/>
      <c r="I35"/>
      <c r="J35"/>
      <c r="T35" s="8"/>
      <c r="V35" s="1"/>
    </row>
    <row r="36" spans="1:22" s="6" customFormat="1" ht="16" customHeight="1" x14ac:dyDescent="0.2">
      <c r="A36"/>
      <c r="B36"/>
      <c r="C36"/>
      <c r="D36"/>
      <c r="E36"/>
      <c r="F36"/>
      <c r="G36"/>
      <c r="H36"/>
      <c r="I36"/>
      <c r="J36"/>
      <c r="T36" s="8"/>
      <c r="V36" s="1"/>
    </row>
    <row r="37" spans="1:22" s="6" customFormat="1" ht="16" customHeight="1" x14ac:dyDescent="0.2">
      <c r="A37"/>
      <c r="B37"/>
      <c r="C37"/>
      <c r="D37"/>
      <c r="E37"/>
      <c r="F37"/>
      <c r="G37"/>
      <c r="H37"/>
      <c r="I37"/>
      <c r="J37"/>
      <c r="T37" s="8"/>
      <c r="V37" s="1"/>
    </row>
    <row r="38" spans="1:22" s="6" customFormat="1" ht="16" customHeight="1" x14ac:dyDescent="0.2">
      <c r="A38"/>
      <c r="B38"/>
      <c r="C38"/>
      <c r="D38"/>
      <c r="E38"/>
      <c r="F38"/>
      <c r="G38"/>
      <c r="H38"/>
      <c r="I38"/>
      <c r="J38"/>
      <c r="T38" s="8"/>
      <c r="V38" s="1"/>
    </row>
    <row r="39" spans="1:22" s="6" customFormat="1" ht="16" customHeight="1" x14ac:dyDescent="0.2">
      <c r="A39"/>
      <c r="B39"/>
      <c r="C39"/>
      <c r="D39"/>
      <c r="E39"/>
      <c r="F39"/>
      <c r="G39"/>
      <c r="H39"/>
      <c r="I39"/>
      <c r="J39"/>
      <c r="T39" s="8"/>
      <c r="V39" s="1"/>
    </row>
    <row r="40" spans="1:22" s="6" customFormat="1" ht="16" customHeight="1" x14ac:dyDescent="0.2">
      <c r="A40"/>
      <c r="B40"/>
      <c r="C40"/>
      <c r="D40"/>
      <c r="E40"/>
      <c r="F40"/>
      <c r="G40"/>
      <c r="H40"/>
      <c r="I40"/>
      <c r="J40"/>
      <c r="T40" s="8"/>
      <c r="V40" s="1"/>
    </row>
    <row r="41" spans="1:22" s="6" customFormat="1" ht="16" customHeight="1" x14ac:dyDescent="0.2">
      <c r="A41"/>
      <c r="B41"/>
      <c r="C41"/>
      <c r="D41"/>
      <c r="E41"/>
      <c r="F41"/>
      <c r="G41"/>
      <c r="H41"/>
      <c r="I41"/>
      <c r="J41"/>
      <c r="T41" s="8"/>
      <c r="V41" s="1"/>
    </row>
    <row r="42" spans="1:22" s="6" customFormat="1" ht="16" customHeight="1" x14ac:dyDescent="0.2">
      <c r="A42"/>
      <c r="B42"/>
      <c r="C42"/>
      <c r="D42"/>
      <c r="E42"/>
      <c r="F42"/>
      <c r="G42"/>
      <c r="H42"/>
      <c r="I42"/>
      <c r="J42"/>
      <c r="T42" s="8"/>
      <c r="V42" s="1"/>
    </row>
    <row r="43" spans="1:22" s="6" customFormat="1" ht="16" customHeight="1" x14ac:dyDescent="0.2">
      <c r="A43"/>
      <c r="B43"/>
      <c r="C43"/>
      <c r="D43"/>
      <c r="E43"/>
      <c r="F43"/>
      <c r="G43"/>
      <c r="H43"/>
      <c r="I43"/>
      <c r="J43"/>
      <c r="T43" s="8"/>
      <c r="V43" s="1"/>
    </row>
    <row r="44" spans="1:22" s="6" customFormat="1" ht="16" customHeight="1" x14ac:dyDescent="0.2">
      <c r="A44"/>
      <c r="B44"/>
      <c r="C44"/>
      <c r="D44"/>
      <c r="E44"/>
      <c r="F44"/>
      <c r="G44"/>
      <c r="H44"/>
      <c r="I44"/>
      <c r="J44"/>
      <c r="T44" s="8"/>
      <c r="V44" s="1"/>
    </row>
    <row r="45" spans="1:22" s="6" customFormat="1" ht="16" customHeight="1" x14ac:dyDescent="0.2">
      <c r="A45"/>
      <c r="B45"/>
      <c r="C45"/>
      <c r="D45"/>
      <c r="E45"/>
      <c r="F45"/>
      <c r="G45"/>
      <c r="H45"/>
      <c r="I45"/>
      <c r="J45"/>
      <c r="T45" s="8"/>
      <c r="V45" s="1"/>
    </row>
  </sheetData>
  <hyperlinks>
    <hyperlink ref="U3" r:id="rId1" xr:uid="{938D7951-2AD9-B64D-AC0C-AA4EB6760C98}"/>
    <hyperlink ref="A1" location="'Additional Losses-Summary'!A1" display="Summary" xr:uid="{BFEA4AE3-DEEA-BD44-BB96-866C435999DB}"/>
    <hyperlink ref="B16" r:id="rId2" xr:uid="{940D7702-F2BA-794C-B5D7-E9156BBC7BD6}"/>
  </hyperlinks>
  <pageMargins left="0.7" right="0.45" top="0.75" bottom="0.75" header="0.3" footer="0.3"/>
  <pageSetup pageOrder="overThenDown" orientation="portrait" horizontalDpi="0" verticalDpi="0"/>
  <headerFooter>
    <oddHeader xml:space="preserve">&amp;L&amp;F&amp;C&amp;A&amp;R&amp;P of &amp;N
</oddHeader>
  </headerFooter>
  <drawing r:id="rId3"/>
  <legacyDrawing r:id="rId4"/>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D62F0F-4D94-5C45-8C62-116CA7CF7C07}">
  <dimension ref="A1"/>
  <sheetViews>
    <sheetView tabSelected="1" view="pageBreakPreview" zoomScale="90" zoomScaleNormal="100" zoomScaleSheetLayoutView="90" workbookViewId="0">
      <selection activeCell="J52" sqref="J52"/>
    </sheetView>
  </sheetViews>
  <sheetFormatPr baseColWidth="10" defaultColWidth="8.5" defaultRowHeight="16" customHeight="1" x14ac:dyDescent="0.2"/>
  <sheetData>
    <row r="1" spans="1:1" s="30" customFormat="1" ht="16" customHeight="1" x14ac:dyDescent="0.2">
      <c r="A1" s="31" t="s">
        <v>27</v>
      </c>
    </row>
  </sheetData>
  <hyperlinks>
    <hyperlink ref="A1" location="'Additional Losses-Summary'!A1" display="Summary" xr:uid="{D202A2CA-60E9-7948-BFB8-9AE066D63275}"/>
  </hyperlinks>
  <printOptions gridLines="1"/>
  <pageMargins left="0.7" right="0.7" top="0.75" bottom="0.75" header="0.3" footer="0.3"/>
  <pageSetup pageOrder="overThenDown" orientation="portrait" horizontalDpi="0" verticalDpi="0"/>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E7D724-2328-6D40-A731-2463B90F6AD1}">
  <dimension ref="A1:AX45"/>
  <sheetViews>
    <sheetView view="pageBreakPreview" zoomScale="90" zoomScaleNormal="100" zoomScaleSheetLayoutView="90" zoomScalePageLayoutView="80" workbookViewId="0"/>
  </sheetViews>
  <sheetFormatPr baseColWidth="10" defaultColWidth="8.5" defaultRowHeight="16" customHeight="1" x14ac:dyDescent="0.2"/>
  <sheetData>
    <row r="1" spans="1:1" s="30" customFormat="1" ht="16" customHeight="1" x14ac:dyDescent="0.2">
      <c r="A1" s="31" t="s">
        <v>27</v>
      </c>
    </row>
    <row r="42" spans="42:50" ht="16" customHeight="1" x14ac:dyDescent="0.2">
      <c r="AP42" t="s">
        <v>69</v>
      </c>
      <c r="AX42" t="s">
        <v>70</v>
      </c>
    </row>
    <row r="43" spans="42:50" ht="16" customHeight="1" x14ac:dyDescent="0.2">
      <c r="AP43" t="s">
        <v>66</v>
      </c>
    </row>
    <row r="44" spans="42:50" ht="16" customHeight="1" x14ac:dyDescent="0.2">
      <c r="AP44" t="s">
        <v>67</v>
      </c>
    </row>
    <row r="45" spans="42:50" ht="16" customHeight="1" x14ac:dyDescent="0.2">
      <c r="AP45" t="s">
        <v>68</v>
      </c>
    </row>
  </sheetData>
  <hyperlinks>
    <hyperlink ref="A1" location="_408620173" display="Summary" xr:uid="{07AEF082-8A3F-4142-85F5-A7B587DAA176}"/>
  </hyperlinks>
  <printOptions gridLines="1"/>
  <pageMargins left="0.7" right="0.45" top="0.75" bottom="0.75" header="0.3" footer="0.3"/>
  <pageSetup pageOrder="overThenDown" orientation="portrait" horizontalDpi="0" verticalDpi="0"/>
  <headerFooter>
    <oddHeader xml:space="preserve">&amp;R&amp;A  - &amp;P of &amp;N
</oddHeader>
    <oddFooter>&amp;L&amp;F&amp;C&amp;D&amp;RPage &amp;P of &amp;N</oddFooter>
  </headerFooter>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E13422-8986-8F4C-9779-10B1012671B0}">
  <dimension ref="A1:AN44"/>
  <sheetViews>
    <sheetView view="pageBreakPreview" zoomScale="90" zoomScaleNormal="100" zoomScaleSheetLayoutView="90" workbookViewId="0"/>
  </sheetViews>
  <sheetFormatPr baseColWidth="10" defaultColWidth="8.5" defaultRowHeight="16" customHeight="1" x14ac:dyDescent="0.2"/>
  <sheetData>
    <row r="1" spans="1:1" s="30" customFormat="1" ht="16" customHeight="1" x14ac:dyDescent="0.2">
      <c r="A1" s="31" t="s">
        <v>27</v>
      </c>
    </row>
    <row r="41" spans="31:40" ht="16" customHeight="1" x14ac:dyDescent="0.2">
      <c r="AE41" t="s">
        <v>69</v>
      </c>
      <c r="AN41" t="s">
        <v>70</v>
      </c>
    </row>
    <row r="42" spans="31:40" ht="16" customHeight="1" x14ac:dyDescent="0.2">
      <c r="AE42" t="s">
        <v>66</v>
      </c>
    </row>
    <row r="43" spans="31:40" ht="16" customHeight="1" x14ac:dyDescent="0.2">
      <c r="AE43" t="s">
        <v>67</v>
      </c>
    </row>
    <row r="44" spans="31:40" ht="16" customHeight="1" x14ac:dyDescent="0.2">
      <c r="AE44" t="s">
        <v>68</v>
      </c>
    </row>
  </sheetData>
  <hyperlinks>
    <hyperlink ref="A1" location="Summary!A1" display="Summary" xr:uid="{2A3A5EDF-24ED-B64D-AE8A-0C161ACB70BD}"/>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FCB45-824A-994C-ADF9-CEF7BC65F746}">
  <dimension ref="A1:AF45"/>
  <sheetViews>
    <sheetView view="pageBreakPreview" topLeftCell="G2" zoomScale="110" zoomScaleNormal="120" zoomScaleSheetLayoutView="110" workbookViewId="0">
      <selection activeCell="V4" sqref="V4"/>
    </sheetView>
  </sheetViews>
  <sheetFormatPr baseColWidth="10" defaultColWidth="8.5" defaultRowHeight="16" customHeight="1" x14ac:dyDescent="0.2"/>
  <cols>
    <col min="9" max="9" width="9.1640625" bestFit="1" customWidth="1"/>
  </cols>
  <sheetData>
    <row r="1" spans="1:32" s="30" customFormat="1" ht="16" customHeight="1" x14ac:dyDescent="0.2">
      <c r="A1" s="31" t="s">
        <v>27</v>
      </c>
    </row>
    <row r="4" spans="1:32" ht="16" customHeight="1" x14ac:dyDescent="0.2">
      <c r="V4" s="57" t="s">
        <v>78</v>
      </c>
    </row>
    <row r="5" spans="1:32" ht="16" customHeight="1" x14ac:dyDescent="0.2">
      <c r="AF5" s="9" t="s">
        <v>14</v>
      </c>
    </row>
    <row r="16" spans="1:32" ht="16" customHeight="1" x14ac:dyDescent="0.2">
      <c r="I16" s="55">
        <v>600.9</v>
      </c>
    </row>
    <row r="17" spans="9:21" ht="16" customHeight="1" x14ac:dyDescent="0.2">
      <c r="I17" s="56">
        <v>1864.4</v>
      </c>
    </row>
    <row r="18" spans="9:21" ht="16" customHeight="1" x14ac:dyDescent="0.2">
      <c r="I18" s="55">
        <f>SUM(I16:I17)</f>
        <v>2465.3000000000002</v>
      </c>
    </row>
    <row r="28" spans="9:21" ht="16" customHeight="1" x14ac:dyDescent="0.2">
      <c r="U28" s="57" t="s">
        <v>79</v>
      </c>
    </row>
    <row r="45" spans="1:1" ht="16" customHeight="1" x14ac:dyDescent="0.2">
      <c r="A45" t="s">
        <v>71</v>
      </c>
    </row>
  </sheetData>
  <hyperlinks>
    <hyperlink ref="A1" location="Summary!A1" display="Summary" xr:uid="{BBFE4D2D-4E86-0F42-A785-13B2DD7A418A}"/>
    <hyperlink ref="V4" r:id="rId1" xr:uid="{23F45408-82A4-8141-8EB5-6CF73B149FC9}"/>
    <hyperlink ref="U28" r:id="rId2" xr:uid="{3927890E-1201-8146-8977-EB2DA39EEF67}"/>
    <hyperlink ref="AF5" r:id="rId3" xr:uid="{484F54A6-E5AA-4443-86B5-57C227495D7C}"/>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4"/>
  <legacyDrawing r:id="rId5"/>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0586C-14DC-4446-A4EC-E22521E94CDE}">
  <dimension ref="A1:BJ18"/>
  <sheetViews>
    <sheetView view="pageBreakPreview" zoomScaleNormal="90" zoomScaleSheetLayoutView="100" zoomScalePageLayoutView="80" workbookViewId="0"/>
  </sheetViews>
  <sheetFormatPr baseColWidth="10" defaultColWidth="8.5" defaultRowHeight="16" customHeight="1" x14ac:dyDescent="0.2"/>
  <sheetData>
    <row r="1" spans="1:62" s="30" customFormat="1" ht="16" customHeight="1" x14ac:dyDescent="0.2">
      <c r="A1" s="31" t="s">
        <v>27</v>
      </c>
    </row>
    <row r="2" spans="1:62" ht="16" customHeight="1" x14ac:dyDescent="0.2">
      <c r="BJ2" t="s">
        <v>77</v>
      </c>
    </row>
    <row r="3" spans="1:62" ht="16" customHeight="1" x14ac:dyDescent="0.2">
      <c r="L3" t="s">
        <v>72</v>
      </c>
      <c r="W3" t="s">
        <v>73</v>
      </c>
      <c r="AF3" t="s">
        <v>74</v>
      </c>
      <c r="AP3" t="s">
        <v>75</v>
      </c>
      <c r="AZ3" t="s">
        <v>76</v>
      </c>
    </row>
    <row r="12" spans="1:62" ht="16" customHeight="1" x14ac:dyDescent="0.2">
      <c r="D12">
        <v>1</v>
      </c>
      <c r="E12" t="s">
        <v>57</v>
      </c>
      <c r="I12">
        <v>34.97</v>
      </c>
    </row>
    <row r="13" spans="1:62" ht="16" customHeight="1" x14ac:dyDescent="0.2">
      <c r="D13">
        <v>2</v>
      </c>
      <c r="E13" t="s">
        <v>55</v>
      </c>
      <c r="I13">
        <v>63.86</v>
      </c>
    </row>
    <row r="14" spans="1:62" ht="16" customHeight="1" x14ac:dyDescent="0.2">
      <c r="D14">
        <v>3</v>
      </c>
      <c r="E14" t="s">
        <v>56</v>
      </c>
      <c r="I14">
        <v>51.96</v>
      </c>
      <c r="AS14">
        <v>1</v>
      </c>
      <c r="AT14" t="s">
        <v>53</v>
      </c>
      <c r="AW14">
        <v>68.91</v>
      </c>
    </row>
    <row r="15" spans="1:62" ht="16" customHeight="1" x14ac:dyDescent="0.2">
      <c r="D15">
        <v>4</v>
      </c>
      <c r="E15" t="s">
        <v>54</v>
      </c>
      <c r="I15" s="51">
        <v>738.82</v>
      </c>
      <c r="AS15">
        <v>2</v>
      </c>
      <c r="AT15" t="s">
        <v>51</v>
      </c>
      <c r="AW15">
        <v>56.49</v>
      </c>
    </row>
    <row r="16" spans="1:62" ht="16" customHeight="1" x14ac:dyDescent="0.2">
      <c r="D16">
        <v>5</v>
      </c>
      <c r="E16" t="s">
        <v>51</v>
      </c>
      <c r="I16">
        <v>56.49</v>
      </c>
      <c r="AS16">
        <v>3</v>
      </c>
      <c r="AT16" t="s">
        <v>52</v>
      </c>
      <c r="AW16" s="51">
        <v>690.75</v>
      </c>
    </row>
    <row r="17" spans="4:49" ht="16" customHeight="1" x14ac:dyDescent="0.2">
      <c r="D17">
        <v>6</v>
      </c>
      <c r="E17" t="s">
        <v>58</v>
      </c>
      <c r="I17">
        <v>16.329999999999998</v>
      </c>
      <c r="AW17">
        <f>SUM(AW14:AW16)</f>
        <v>816.15</v>
      </c>
    </row>
    <row r="18" spans="4:49" ht="16" customHeight="1" x14ac:dyDescent="0.2">
      <c r="I18">
        <f>SUM(I12:I17)</f>
        <v>962.43000000000006</v>
      </c>
    </row>
  </sheetData>
  <hyperlinks>
    <hyperlink ref="A1" location="'Additional Losses-Summary'!A1" display="Summary" xr:uid="{BF6D0485-9E58-DB43-A89C-F3503B5AF5C9}"/>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4FE51-0715-CF4F-9E96-CDD97A6FDA72}">
  <dimension ref="A1:W3"/>
  <sheetViews>
    <sheetView view="pageBreakPreview" zoomScale="90" zoomScaleNormal="100" zoomScaleSheetLayoutView="90" workbookViewId="0">
      <selection activeCell="G29" sqref="G29"/>
    </sheetView>
  </sheetViews>
  <sheetFormatPr baseColWidth="10" defaultColWidth="8.5" defaultRowHeight="16" customHeight="1" x14ac:dyDescent="0.2"/>
  <sheetData>
    <row r="1" spans="1:23" s="30" customFormat="1" ht="16" customHeight="1" x14ac:dyDescent="0.2">
      <c r="A1" s="31" t="s">
        <v>27</v>
      </c>
    </row>
    <row r="3" spans="1:23" ht="16" customHeight="1" x14ac:dyDescent="0.2">
      <c r="L3" t="s">
        <v>72</v>
      </c>
      <c r="W3" t="s">
        <v>73</v>
      </c>
    </row>
  </sheetData>
  <hyperlinks>
    <hyperlink ref="A1" location="'Additional Losses-Summary'!A1" display="Summary" xr:uid="{25B8A799-3DC7-524A-A360-17268C817C1D}"/>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3B750-A2A3-124E-AE7E-24578137989C}">
  <dimension ref="A1:L3"/>
  <sheetViews>
    <sheetView view="pageBreakPreview" zoomScaleNormal="100" zoomScaleSheetLayoutView="100" workbookViewId="0">
      <selection activeCell="F26" sqref="F26"/>
    </sheetView>
  </sheetViews>
  <sheetFormatPr baseColWidth="10" defaultColWidth="8.5" defaultRowHeight="16" customHeight="1" x14ac:dyDescent="0.2"/>
  <sheetData>
    <row r="1" spans="1:12" s="30" customFormat="1" ht="16" customHeight="1" x14ac:dyDescent="0.2">
      <c r="A1" s="31" t="s">
        <v>27</v>
      </c>
    </row>
    <row r="3" spans="1:12" ht="16" customHeight="1" x14ac:dyDescent="0.2">
      <c r="L3" t="s">
        <v>72</v>
      </c>
    </row>
  </sheetData>
  <hyperlinks>
    <hyperlink ref="A1" location="'Additional Losses-Summary'!A1" display="Summary" xr:uid="{828E6F2E-3738-CE40-82D4-B9B03B7BAE04}"/>
  </hyperlinks>
  <printOptions gridLines="1"/>
  <pageMargins left="0.7" right="0.45" top="0.75" bottom="0.75" header="0.3" footer="0.3"/>
  <pageSetup pageOrder="overThenDown" orientation="portrait" horizontalDpi="0" verticalDpi="0"/>
  <headerFooter>
    <oddHeader xml:space="preserve">&amp;L&amp;F&amp;C&amp;A&amp;R&amp;P of &amp;N
</oddHeader>
  </headerFooter>
  <colBreaks count="1" manualBreakCount="1">
    <brk id="10" max="44" man="1"/>
  </colBreaks>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394FCC-3BF1-0147-B34A-A2FA36FB09C4}">
  <dimension ref="A1:B16"/>
  <sheetViews>
    <sheetView view="pageBreakPreview" zoomScale="90" zoomScaleNormal="100" zoomScaleSheetLayoutView="90" workbookViewId="0">
      <selection activeCell="B16" sqref="B16"/>
    </sheetView>
  </sheetViews>
  <sheetFormatPr baseColWidth="10" defaultColWidth="8.5" defaultRowHeight="16" customHeight="1" x14ac:dyDescent="0.2"/>
  <sheetData>
    <row r="1" spans="1:2" s="30" customFormat="1" ht="16" customHeight="1" x14ac:dyDescent="0.2">
      <c r="A1" s="31" t="s">
        <v>27</v>
      </c>
    </row>
    <row r="16" spans="1:2" ht="16" customHeight="1" x14ac:dyDescent="0.2">
      <c r="B16" s="57" t="s">
        <v>78</v>
      </c>
    </row>
  </sheetData>
  <hyperlinks>
    <hyperlink ref="A1" location="Summary!A1" display="Summary" xr:uid="{9FDC7E7F-6179-2C40-AF43-553F1E58610F}"/>
    <hyperlink ref="B16" r:id="rId1" xr:uid="{F0873AEA-CBED-B74C-942C-6D80317C6F10}"/>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C80E8E-FAA7-5A45-9827-4D0A7F03932A}">
  <dimension ref="A1"/>
  <sheetViews>
    <sheetView view="pageBreakPreview" zoomScale="110" zoomScaleNormal="100" zoomScaleSheetLayoutView="110" workbookViewId="0">
      <selection activeCell="H4" sqref="H4"/>
    </sheetView>
  </sheetViews>
  <sheetFormatPr baseColWidth="10" defaultColWidth="8.5" defaultRowHeight="16" customHeight="1" x14ac:dyDescent="0.2"/>
  <sheetData>
    <row r="1" spans="1:1" s="30" customFormat="1" ht="16" customHeight="1" x14ac:dyDescent="0.2">
      <c r="A1" s="31" t="s">
        <v>27</v>
      </c>
    </row>
  </sheetData>
  <hyperlinks>
    <hyperlink ref="A1" location="'Additional Losses-Summary'!A1" display="Summary" xr:uid="{ACA95052-7D97-C644-8601-A1DFFDC77182}"/>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6CA718F28E5E5445AE979BD887646DB0" ma:contentTypeVersion="13" ma:contentTypeDescription="Create a new document." ma:contentTypeScope="" ma:versionID="a99e52b5343e5074fceead45a89087e9">
  <xsd:schema xmlns:xsd="http://www.w3.org/2001/XMLSchema" xmlns:xs="http://www.w3.org/2001/XMLSchema" xmlns:p="http://schemas.microsoft.com/office/2006/metadata/properties" xmlns:ns3="fcc1738f-9710-45d0-91ac-01fad0056e1a" xmlns:ns4="91f655bc-ac36-4272-8df0-d165cae2ef0a" targetNamespace="http://schemas.microsoft.com/office/2006/metadata/properties" ma:root="true" ma:fieldsID="a483443d61e7d00ad4adf92b25c58be0" ns3:_="" ns4:_="">
    <xsd:import namespace="fcc1738f-9710-45d0-91ac-01fad0056e1a"/>
    <xsd:import namespace="91f655bc-ac36-4272-8df0-d165cae2ef0a"/>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4:MediaServiceDateTaken" minOccurs="0"/>
                <xsd:element ref="ns4:MediaServiceAutoTags" minOccurs="0"/>
                <xsd:element ref="ns4:MediaServiceOCR" minOccurs="0"/>
                <xsd:element ref="ns4:MediaServiceLocation" minOccurs="0"/>
                <xsd:element ref="ns4:MediaServiceGenerationTime" minOccurs="0"/>
                <xsd:element ref="ns4:MediaServiceEventHashCode" minOccurs="0"/>
                <xsd:element ref="ns4:MediaServiceAutoKeyPoints" minOccurs="0"/>
                <xsd:element ref="ns4: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cc1738f-9710-45d0-91ac-01fad0056e1a" elementFormDefault="qualified">
    <xsd:import namespace="http://schemas.microsoft.com/office/2006/documentManagement/types"/>
    <xsd:import namespace="http://schemas.microsoft.com/office/infopath/2007/PartnerControls"/>
    <xsd:element name="SharedWithUsers" ma:index="8" nillable="true" ma:displayName="Shared With"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description="" ma:internalName="SharedWithDetails" ma:readOnly="true">
      <xsd:simpleType>
        <xsd:restriction base="dms:Note">
          <xsd:maxLength value="255"/>
        </xsd:restriction>
      </xsd:simpleType>
    </xsd:element>
    <xsd:element name="SharingHintHash" ma:index="10" nillable="true" ma:displayName="Sharing Hint Hash"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91f655bc-ac36-4272-8df0-d165cae2ef0a"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DateTaken" ma:index="13" nillable="true" ma:displayName="MediaServiceDateTaken" ma:description="" ma:hidden="true" ma:internalName="MediaServiceDateTaken" ma:readOnly="true">
      <xsd:simpleType>
        <xsd:restriction base="dms:Text"/>
      </xsd:simpleType>
    </xsd:element>
    <xsd:element name="MediaServiceAutoTags" ma:index="14" nillable="true" ma:displayName="MediaServiceAutoTags" ma:internalName="MediaServiceAutoTags" ma:readOnly="true">
      <xsd:simpleType>
        <xsd:restriction base="dms:Text"/>
      </xsd:simpleType>
    </xsd:element>
    <xsd:element name="MediaServiceOCR" ma:index="15" nillable="true" ma:displayName="MediaServiceOCR" ma:internalName="MediaServiceOCR" ma:readOnly="true">
      <xsd:simpleType>
        <xsd:restriction base="dms:Note">
          <xsd:maxLength value="255"/>
        </xsd:restriction>
      </xsd:simpleType>
    </xsd:element>
    <xsd:element name="MediaServiceLocation" ma:index="16" nillable="true" ma:displayName="Location" ma:internalName="MediaServiceLocation" ma:readOnly="true">
      <xsd:simpleType>
        <xsd:restriction base="dms:Text"/>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element name="MediaServiceAutoKeyPoints" ma:index="19" nillable="true" ma:displayName="MediaServiceAutoKeyPoints" ma:hidden="true" ma:internalName="MediaServiceAutoKeyPoints" ma:readOnly="true">
      <xsd:simpleType>
        <xsd:restriction base="dms:Note"/>
      </xsd:simpleType>
    </xsd:element>
    <xsd:element name="MediaServiceKeyPoints" ma:index="20"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8C55CDC-34C8-4175-8CB7-D076DC205474}">
  <ds:schemaRefs>
    <ds:schemaRef ds:uri="http://schemas.microsoft.com/office/2006/metadata/properties"/>
    <ds:schemaRef ds:uri="http://www.w3.org/2000/xmlns/"/>
    <ds:schemaRef ds:uri="http://schemas.microsoft.com/office/infopath/2007/PartnerControls"/>
  </ds:schemaRefs>
</ds:datastoreItem>
</file>

<file path=customXml/itemProps2.xml><?xml version="1.0" encoding="utf-8"?>
<ds:datastoreItem xmlns:ds="http://schemas.openxmlformats.org/officeDocument/2006/customXml" ds:itemID="{88955913-75F1-42C2-8174-554DDFF6FE46}">
  <ds:schemaRefs>
    <ds:schemaRef ds:uri="http://schemas.microsoft.com/office/2006/metadata/contentType"/>
    <ds:schemaRef ds:uri="http://schemas.microsoft.com/office/2006/metadata/properties/metaAttributes"/>
    <ds:schemaRef ds:uri="http://www.w3.org/2000/xmlns/"/>
    <ds:schemaRef ds:uri="http://www.w3.org/2001/XMLSchema"/>
    <ds:schemaRef ds:uri="fcc1738f-9710-45d0-91ac-01fad0056e1a"/>
    <ds:schemaRef ds:uri="91f655bc-ac36-4272-8df0-d165cae2ef0a"/>
    <ds:schemaRef ds:uri="http://schemas.microsoft.com/office/2006/metadata/properties"/>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527C24EF-469C-4314-9517-28F9781219D1}">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14</vt:i4>
      </vt:variant>
      <vt:variant>
        <vt:lpstr>Named Ranges</vt:lpstr>
      </vt:variant>
      <vt:variant>
        <vt:i4>22</vt:i4>
      </vt:variant>
    </vt:vector>
  </HeadingPairs>
  <TitlesOfParts>
    <vt:vector size="36" baseType="lpstr">
      <vt:lpstr>Summary</vt:lpstr>
      <vt:lpstr>CHK 173</vt:lpstr>
      <vt:lpstr>CHK 174</vt:lpstr>
      <vt:lpstr>CHK 298</vt:lpstr>
      <vt:lpstr>CHK 316-1</vt:lpstr>
      <vt:lpstr>CHK 316-2</vt:lpstr>
      <vt:lpstr>CHK 316-3</vt:lpstr>
      <vt:lpstr>CHK 316-4</vt:lpstr>
      <vt:lpstr>CHK 317</vt:lpstr>
      <vt:lpstr>CHK 344</vt:lpstr>
      <vt:lpstr>CHK 357</vt:lpstr>
      <vt:lpstr>CHK 376-1</vt:lpstr>
      <vt:lpstr>CHK 376-2</vt:lpstr>
      <vt:lpstr>Evidence Template</vt:lpstr>
      <vt:lpstr>_408620173</vt:lpstr>
      <vt:lpstr>Detail_173</vt:lpstr>
      <vt:lpstr>Detail_174</vt:lpstr>
      <vt:lpstr>Detail_298</vt:lpstr>
      <vt:lpstr>Detail_316_1</vt:lpstr>
      <vt:lpstr>Detail_316_4</vt:lpstr>
      <vt:lpstr>Detail_376</vt:lpstr>
      <vt:lpstr>Summary!Headings</vt:lpstr>
      <vt:lpstr>'CHK 173'!Print_Area</vt:lpstr>
      <vt:lpstr>'CHK 174'!Print_Area</vt:lpstr>
      <vt:lpstr>'CHK 298'!Print_Area</vt:lpstr>
      <vt:lpstr>'CHK 316-1'!Print_Area</vt:lpstr>
      <vt:lpstr>'CHK 316-2'!Print_Area</vt:lpstr>
      <vt:lpstr>'CHK 316-3'!Print_Area</vt:lpstr>
      <vt:lpstr>'CHK 316-4'!Print_Area</vt:lpstr>
      <vt:lpstr>'CHK 317'!Print_Area</vt:lpstr>
      <vt:lpstr>'CHK 344'!Print_Area</vt:lpstr>
      <vt:lpstr>'CHK 357'!Print_Area</vt:lpstr>
      <vt:lpstr>'CHK 376-1'!Print_Area</vt:lpstr>
      <vt:lpstr>'CHK 376-2'!Print_Area</vt:lpstr>
      <vt:lpstr>'Evidence Template'!Print_Area</vt:lpstr>
      <vt:lpstr>Summary!Print_Area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Hart, James O. (ELS-HBE)</dc:creator>
  <cp:lastModifiedBy>Microsoft Office User</cp:lastModifiedBy>
  <cp:lastPrinted>2021-07-27T01:18:10Z</cp:lastPrinted>
  <dcterms:created xsi:type="dcterms:W3CDTF">2020-02-24T23:59:17Z</dcterms:created>
  <dcterms:modified xsi:type="dcterms:W3CDTF">2021-07-29T02:55:05Z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0x0101006CA718F28E5E5445AE979BD887646DB0</vt:lpwstr>
  </property>
</Properties>
</file>